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illo\Documents\CCPSV , IMCP, CURSOS, MUNDOCP\MUNDO CP Cursos 2021\MUNDO CP Cursos 2021\"/>
    </mc:Choice>
  </mc:AlternateContent>
  <xr:revisionPtr revIDLastSave="0" documentId="13_ncr:1_{4B1FBF84-B7F7-46D6-8B35-3EF65CF6CA03}" xr6:coauthVersionLast="47" xr6:coauthVersionMax="47" xr10:uidLastSave="{00000000-0000-0000-0000-000000000000}"/>
  <workbookProtection workbookAlgorithmName="SHA-512" workbookHashValue="MoQADmqT9iNzrYLNvyeqNdk0uYJx/ma56hEDGUYJ3w3d8eeVafiwkDCJ2thXMiLuKzgMWl2CJ91ncSZtIFhIqA==" workbookSaltValue="GFr+Pj51c8BK/5CoA/mqCA==" workbookSpinCount="100000" lockStructure="1"/>
  <bookViews>
    <workbookView xWindow="-108" yWindow="-108" windowWidth="23256" windowHeight="12576" activeTab="3" xr2:uid="{00000000-000D-0000-FFFF-FFFF00000000}"/>
  </bookViews>
  <sheets>
    <sheet name="Caso No. 1" sheetId="1" r:id="rId1"/>
    <sheet name="Caso No.2" sheetId="2" r:id="rId2"/>
    <sheet name="Caso No. 3" sheetId="3" r:id="rId3"/>
    <sheet name="DATOS CASOS PRÁCTICO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3" l="1"/>
  <c r="E93" i="3"/>
  <c r="E83" i="3"/>
  <c r="I56" i="3"/>
  <c r="G51" i="3"/>
  <c r="I49" i="3" s="1"/>
  <c r="B83" i="3" s="1"/>
  <c r="I29" i="3"/>
  <c r="E82" i="3" s="1"/>
  <c r="G24" i="3"/>
  <c r="I22" i="3" s="1"/>
  <c r="G17" i="3"/>
  <c r="G15" i="3"/>
  <c r="E67" i="2"/>
  <c r="E65" i="2"/>
  <c r="I53" i="2"/>
  <c r="G48" i="2"/>
  <c r="I46" i="2" s="1"/>
  <c r="G41" i="2"/>
  <c r="I39" i="2" s="1"/>
  <c r="E97" i="2"/>
  <c r="I27" i="2"/>
  <c r="B90" i="2" s="1"/>
  <c r="G22" i="2"/>
  <c r="I20" i="2" s="1"/>
  <c r="H81" i="2" s="1"/>
  <c r="G15" i="2"/>
  <c r="G13" i="2"/>
  <c r="E63" i="1"/>
  <c r="I32" i="1"/>
  <c r="B56" i="1" s="1"/>
  <c r="G27" i="1"/>
  <c r="G25" i="1"/>
  <c r="G18" i="1"/>
  <c r="G16" i="1"/>
  <c r="G14" i="1"/>
  <c r="G12" i="1"/>
  <c r="B82" i="3" l="1"/>
  <c r="I13" i="3"/>
  <c r="H73" i="3" s="1"/>
  <c r="I60" i="3"/>
  <c r="D74" i="3" s="1"/>
  <c r="D75" i="3" s="1"/>
  <c r="E76" i="3" s="1"/>
  <c r="G82" i="3" s="1"/>
  <c r="C93" i="3" s="1"/>
  <c r="G93" i="3" s="1"/>
  <c r="I57" i="2"/>
  <c r="C67" i="2" s="1"/>
  <c r="G67" i="2" s="1"/>
  <c r="I11" i="2"/>
  <c r="I31" i="2" s="1"/>
  <c r="C65" i="2" s="1"/>
  <c r="G65" i="2" s="1"/>
  <c r="I10" i="1"/>
  <c r="E47" i="1" s="1"/>
  <c r="I23" i="1"/>
  <c r="H47" i="1" s="1"/>
  <c r="I33" i="3" l="1"/>
  <c r="A73" i="3" s="1"/>
  <c r="E81" i="2"/>
  <c r="D90" i="2"/>
  <c r="B81" i="2" s="1"/>
  <c r="A81" i="2"/>
  <c r="C97" i="2" s="1"/>
  <c r="G97" i="2" s="1"/>
  <c r="I36" i="1"/>
  <c r="D56" i="1" l="1"/>
  <c r="B47" i="1" s="1"/>
  <c r="A47" i="1"/>
  <c r="C63" i="1" s="1"/>
  <c r="G63" i="1" s="1"/>
</calcChain>
</file>

<file path=xl/sharedStrings.xml><?xml version="1.0" encoding="utf-8"?>
<sst xmlns="http://schemas.openxmlformats.org/spreadsheetml/2006/main" count="263" uniqueCount="93">
  <si>
    <t>COSTOS POR  PROCESOS</t>
  </si>
  <si>
    <t>Producción de un artículo en Proceso</t>
  </si>
  <si>
    <t>Caso No. 1</t>
  </si>
  <si>
    <t xml:space="preserve"> </t>
  </si>
  <si>
    <t>Kgs.</t>
  </si>
  <si>
    <t>material</t>
  </si>
  <si>
    <t>B</t>
  </si>
  <si>
    <t>envases</t>
  </si>
  <si>
    <t>C</t>
  </si>
  <si>
    <t>A</t>
  </si>
  <si>
    <t xml:space="preserve">         =</t>
  </si>
  <si>
    <t xml:space="preserve">M A T E R I A     P R I M A </t>
  </si>
  <si>
    <t>M  A  N  O      D  E       O B R A</t>
  </si>
  <si>
    <t>litros</t>
  </si>
  <si>
    <t>Horas</t>
  </si>
  <si>
    <t>operación H</t>
  </si>
  <si>
    <t>operación N</t>
  </si>
  <si>
    <t>C A R G O S      I N D I R E C T O S</t>
  </si>
  <si>
    <t>P r o c e s o         Ú n i c o</t>
  </si>
  <si>
    <t>TOTAL  DE  COSTOS  INCURRIDOS</t>
  </si>
  <si>
    <t>MATERIA</t>
  </si>
  <si>
    <t>PRIMA</t>
  </si>
  <si>
    <t>PRODUCCIÓN EN</t>
  </si>
  <si>
    <t>PROCESO</t>
  </si>
  <si>
    <t>MANO DE</t>
  </si>
  <si>
    <t>OBRA</t>
  </si>
  <si>
    <t>CARGOS</t>
  </si>
  <si>
    <t>INDIRECTOS</t>
  </si>
  <si>
    <t>ARTÍCULOS</t>
  </si>
  <si>
    <t>TERMINADOS</t>
  </si>
  <si>
    <t>ALMACÉN DE</t>
  </si>
  <si>
    <t>RESULTADO</t>
  </si>
  <si>
    <t xml:space="preserve">  </t>
  </si>
  <si>
    <t xml:space="preserve">      /</t>
  </si>
  <si>
    <t xml:space="preserve">PRUDUCCIÓN TERMINADA DE </t>
  </si>
  <si>
    <t xml:space="preserve"> UNIDADES</t>
  </si>
  <si>
    <t xml:space="preserve">      =</t>
  </si>
  <si>
    <t>Costo por Unidad</t>
  </si>
  <si>
    <t>Caso No. 2</t>
  </si>
  <si>
    <t>operación C</t>
  </si>
  <si>
    <t>LITROS</t>
  </si>
  <si>
    <t>M A T E R I A     P R I M A    " A "</t>
  </si>
  <si>
    <t>M  A  N  O      D  E       O B R A  " A "</t>
  </si>
  <si>
    <t>C A R G O S      I N D I R E C T O S  " A "</t>
  </si>
  <si>
    <t>M A T E R I A     P R I M A    " B "</t>
  </si>
  <si>
    <t>M  A  N  O      D  E       O B R A  " B "</t>
  </si>
  <si>
    <t>C A R G O S      I N D I R E C T O S  " B "</t>
  </si>
  <si>
    <t>LITROS DEL PRODUCTO  " A "</t>
  </si>
  <si>
    <t>PRODUCTO  " A "</t>
  </si>
  <si>
    <t>PRODUCTO  " B "</t>
  </si>
  <si>
    <t xml:space="preserve">       /</t>
  </si>
  <si>
    <t xml:space="preserve">     /</t>
  </si>
  <si>
    <t xml:space="preserve">     =</t>
  </si>
  <si>
    <t>COSTO POR LITRO</t>
  </si>
  <si>
    <t>Caso No. 3</t>
  </si>
  <si>
    <t>Producción de 2 artículos en  2 Procesos</t>
  </si>
  <si>
    <t>Producción de un artículo en 2 Procesos</t>
  </si>
  <si>
    <t>PROCESO No. 1</t>
  </si>
  <si>
    <t xml:space="preserve">P r o c e s o        </t>
  </si>
  <si>
    <t xml:space="preserve">PRODUCCIÓN  TERMINADA  Y  TRANSFERIDA AL PROCESO No. 2 </t>
  </si>
  <si>
    <t>PROCESO No. 2</t>
  </si>
  <si>
    <t>Kgs. Recibidos del proceso No. 1</t>
  </si>
  <si>
    <t xml:space="preserve">PRODUCCIÓN  TERMINADA  EN  EL  PROCESO  No. 2 </t>
  </si>
  <si>
    <t>LITROS Y ENTREGADOS AL</t>
  </si>
  <si>
    <t>ALMACEN DE ARTÍCULOS TERMINADOS</t>
  </si>
  <si>
    <t>PRIMA 1 y 2</t>
  </si>
  <si>
    <t>OBRA  1 y 2</t>
  </si>
  <si>
    <t>INDIRECTOS 1 Y 2</t>
  </si>
  <si>
    <t>P-1</t>
  </si>
  <si>
    <t xml:space="preserve">P-2   </t>
  </si>
  <si>
    <t>P-2</t>
  </si>
  <si>
    <t xml:space="preserve">             P-2</t>
  </si>
  <si>
    <t>T-2</t>
  </si>
  <si>
    <t>P-1       T-2</t>
  </si>
  <si>
    <t>T-1       T-1</t>
  </si>
  <si>
    <t>COSTO DE LA PRODUCCIÓN TOTAL</t>
  </si>
  <si>
    <t xml:space="preserve">P R O D U C T O </t>
  </si>
  <si>
    <t>DETERMINAR EL COSTO POR UNIDAD Y REGISTRO CONTABLE</t>
  </si>
  <si>
    <t>CARGOS  INDIRECTOS  " A "</t>
  </si>
  <si>
    <t>DETERMINAR EL COSTO DE LA PRODUCCIÓN TOTAL POR PRODUCTO</t>
  </si>
  <si>
    <t>CARGOS  INDIRECTOS  " B "</t>
  </si>
  <si>
    <t>LITROS DEL PRODUCTO  " B "</t>
  </si>
  <si>
    <t>DETERMINAR EL COSTO DE LA PRODUCCIÓN TOTAL POR LITRO Y EL REGISTRO CONTABLE</t>
  </si>
  <si>
    <t>AL ALMACEN DE ARTÍCULOS TERMINADOS</t>
  </si>
  <si>
    <t xml:space="preserve">PRODUCCIÓN  TERMINADA  Y  TRANSFERIDA  AL  PROCESO No. 2 </t>
  </si>
  <si>
    <t xml:space="preserve">LITROS, ENTREGADOS </t>
  </si>
  <si>
    <t xml:space="preserve">( 1 </t>
  </si>
  <si>
    <t xml:space="preserve">                   1 )</t>
  </si>
  <si>
    <t>( 1</t>
  </si>
  <si>
    <t xml:space="preserve">                  1 )</t>
  </si>
  <si>
    <t>Lts . Recibidos del proceso No. 1</t>
  </si>
  <si>
    <t>DETERMINAR EL COSTO POR UNIDAD Y REGISTRO CONTABLE EN</t>
  </si>
  <si>
    <t>ESQUEMAS DE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</si>
</sst>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20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sz val="11"/>
      <color rgb="FF0070C0"/>
      <name val="Comic Sans MS"/>
      <family val="4"/>
    </font>
    <font>
      <sz val="11"/>
      <color theme="9" tint="-0.249977111117893"/>
      <name val="Comic Sans MS"/>
      <family val="4"/>
    </font>
    <font>
      <sz val="11"/>
      <color rgb="FFFF0000"/>
      <name val="Comic Sans MS"/>
      <family val="4"/>
    </font>
    <font>
      <sz val="1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4" fontId="0" fillId="0" borderId="0" xfId="0" applyNumberFormat="1"/>
    <xf numFmtId="3" fontId="1" fillId="0" borderId="0" xfId="0" applyNumberFormat="1" applyFont="1"/>
    <xf numFmtId="4" fontId="1" fillId="0" borderId="0" xfId="0" applyNumberFormat="1" applyFont="1" applyAlignment="1"/>
    <xf numFmtId="4" fontId="1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4" fontId="1" fillId="0" borderId="3" xfId="0" applyNumberFormat="1" applyFont="1" applyBorder="1"/>
    <xf numFmtId="4" fontId="1" fillId="0" borderId="4" xfId="0" applyNumberFormat="1" applyFont="1" applyBorder="1"/>
    <xf numFmtId="4" fontId="6" fillId="0" borderId="3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/>
    <xf numFmtId="4" fontId="6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 applyBorder="1"/>
    <xf numFmtId="4" fontId="8" fillId="0" borderId="0" xfId="0" applyNumberFormat="1" applyFont="1"/>
    <xf numFmtId="4" fontId="8" fillId="0" borderId="5" xfId="0" applyNumberFormat="1" applyFont="1" applyBorder="1"/>
    <xf numFmtId="4" fontId="9" fillId="0" borderId="3" xfId="0" applyNumberFormat="1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4"/>
  <sheetViews>
    <sheetView topLeftCell="A43" workbookViewId="0">
      <selection activeCell="E47" sqref="E47"/>
    </sheetView>
  </sheetViews>
  <sheetFormatPr baseColWidth="10" defaultRowHeight="14.4" x14ac:dyDescent="0.3"/>
  <cols>
    <col min="1" max="2" width="12.5546875" bestFit="1" customWidth="1"/>
    <col min="3" max="3" width="13.6640625" customWidth="1"/>
    <col min="4" max="5" width="12.5546875" bestFit="1" customWidth="1"/>
    <col min="7" max="7" width="13" customWidth="1"/>
    <col min="9" max="9" width="14" customWidth="1"/>
  </cols>
  <sheetData>
    <row r="1" spans="1:17" ht="15.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4" x14ac:dyDescent="0.6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"/>
      <c r="N2" s="1"/>
      <c r="O2" s="1"/>
      <c r="P2" s="1"/>
      <c r="Q2" s="1"/>
    </row>
    <row r="3" spans="1:17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x14ac:dyDescent="0.5">
      <c r="A4" s="2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8" x14ac:dyDescent="0.5">
      <c r="A6" s="2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2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2" x14ac:dyDescent="0.4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6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2" x14ac:dyDescent="0.4">
      <c r="A10" s="9" t="s">
        <v>11</v>
      </c>
      <c r="B10" s="4"/>
      <c r="C10" s="4"/>
      <c r="D10" s="4"/>
      <c r="E10" s="4"/>
      <c r="F10" s="4"/>
      <c r="G10" s="4"/>
      <c r="H10" s="4"/>
      <c r="I10" s="9">
        <f>G12+G14+G16+G18</f>
        <v>279500</v>
      </c>
      <c r="J10" s="4"/>
      <c r="K10" s="4"/>
      <c r="L10" s="4"/>
      <c r="M10" s="4"/>
      <c r="N10" s="4"/>
      <c r="O10" s="1"/>
      <c r="P10" s="1"/>
      <c r="Q10" s="1"/>
    </row>
    <row r="11" spans="1:17" ht="15.6" x14ac:dyDescent="0.35">
      <c r="A11" s="4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  <c r="Q11" s="1"/>
    </row>
    <row r="12" spans="1:17" ht="15.6" x14ac:dyDescent="0.35">
      <c r="A12" s="6">
        <v>10000</v>
      </c>
      <c r="B12" s="4" t="s">
        <v>4</v>
      </c>
      <c r="C12" s="4" t="s">
        <v>5</v>
      </c>
      <c r="D12" s="7" t="s">
        <v>9</v>
      </c>
      <c r="E12" s="4">
        <v>8</v>
      </c>
      <c r="F12" s="4" t="s">
        <v>10</v>
      </c>
      <c r="G12" s="4">
        <f>A12*E12</f>
        <v>80000</v>
      </c>
      <c r="H12" s="4"/>
      <c r="I12" s="4"/>
      <c r="J12" s="4"/>
      <c r="K12" s="4"/>
      <c r="L12" s="4"/>
      <c r="M12" s="4"/>
      <c r="N12" s="4"/>
      <c r="O12" s="1"/>
      <c r="P12" s="1"/>
      <c r="Q12" s="1"/>
    </row>
    <row r="13" spans="1:17" ht="15.6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1"/>
    </row>
    <row r="14" spans="1:17" ht="15.6" x14ac:dyDescent="0.35">
      <c r="A14" s="6">
        <v>1000</v>
      </c>
      <c r="B14" s="4" t="s">
        <v>4</v>
      </c>
      <c r="C14" s="4" t="s">
        <v>5</v>
      </c>
      <c r="D14" s="4" t="s">
        <v>6</v>
      </c>
      <c r="E14" s="4">
        <v>7.5</v>
      </c>
      <c r="F14" s="4" t="s">
        <v>10</v>
      </c>
      <c r="G14" s="4">
        <f>A14*E14</f>
        <v>7500</v>
      </c>
      <c r="H14" s="4"/>
      <c r="I14" s="4"/>
      <c r="J14" s="4"/>
      <c r="K14" s="4"/>
      <c r="L14" s="4"/>
      <c r="M14" s="4"/>
      <c r="N14" s="4"/>
      <c r="O14" s="1"/>
      <c r="P14" s="1"/>
      <c r="Q14" s="1"/>
    </row>
    <row r="15" spans="1:17" ht="15.6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</row>
    <row r="16" spans="1:17" ht="15.6" x14ac:dyDescent="0.35">
      <c r="A16" s="6">
        <v>6000</v>
      </c>
      <c r="B16" s="4" t="s">
        <v>13</v>
      </c>
      <c r="C16" s="4" t="s">
        <v>5</v>
      </c>
      <c r="D16" s="4" t="s">
        <v>8</v>
      </c>
      <c r="E16" s="4">
        <v>20</v>
      </c>
      <c r="F16" s="4" t="s">
        <v>10</v>
      </c>
      <c r="G16" s="4">
        <f>A16*E16</f>
        <v>120000</v>
      </c>
      <c r="H16" s="4"/>
      <c r="I16" s="4"/>
      <c r="J16" s="4"/>
      <c r="K16" s="4"/>
      <c r="L16" s="4"/>
      <c r="M16" s="4"/>
      <c r="N16" s="4"/>
      <c r="O16" s="1"/>
      <c r="P16" s="1"/>
      <c r="Q16" s="1"/>
    </row>
    <row r="17" spans="1:17" ht="15.6" x14ac:dyDescent="0.3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</row>
    <row r="18" spans="1:17" ht="15.6" x14ac:dyDescent="0.35">
      <c r="A18" s="6">
        <v>24000</v>
      </c>
      <c r="B18" s="4" t="s">
        <v>7</v>
      </c>
      <c r="C18" s="4"/>
      <c r="D18" s="4"/>
      <c r="E18" s="4">
        <v>3</v>
      </c>
      <c r="F18" s="4" t="s">
        <v>10</v>
      </c>
      <c r="G18" s="8">
        <f>A18*E18</f>
        <v>72000</v>
      </c>
      <c r="H18" s="4"/>
      <c r="I18" s="4"/>
      <c r="J18" s="4"/>
      <c r="K18" s="4"/>
      <c r="L18" s="4"/>
      <c r="M18" s="4"/>
      <c r="N18" s="4"/>
      <c r="O18" s="1"/>
      <c r="P18" s="1"/>
      <c r="Q18" s="1"/>
    </row>
    <row r="19" spans="1:17" ht="15.6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</row>
    <row r="20" spans="1:17" ht="15.6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</row>
    <row r="21" spans="1:17" ht="15.6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1"/>
    </row>
    <row r="22" spans="1:17" ht="15.6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/>
      <c r="P22" s="1"/>
      <c r="Q22" s="1"/>
    </row>
    <row r="23" spans="1:17" ht="16.2" x14ac:dyDescent="0.4">
      <c r="A23" s="9" t="s">
        <v>12</v>
      </c>
      <c r="B23" s="4"/>
      <c r="C23" s="4"/>
      <c r="D23" s="4"/>
      <c r="E23" s="4"/>
      <c r="F23" s="4"/>
      <c r="G23" s="4"/>
      <c r="H23" s="4"/>
      <c r="I23" s="9">
        <f>G25+G27</f>
        <v>67000</v>
      </c>
      <c r="J23" s="4"/>
      <c r="K23" s="4"/>
      <c r="L23" s="4"/>
      <c r="M23" s="4"/>
      <c r="N23" s="4"/>
      <c r="O23" s="1"/>
      <c r="P23" s="1"/>
      <c r="Q23" s="1"/>
    </row>
    <row r="24" spans="1:17" ht="15.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"/>
      <c r="P24" s="1"/>
      <c r="Q24" s="1"/>
    </row>
    <row r="25" spans="1:17" ht="15.6" x14ac:dyDescent="0.35">
      <c r="A25" s="6">
        <v>5000</v>
      </c>
      <c r="B25" s="4" t="s">
        <v>14</v>
      </c>
      <c r="C25" s="4" t="s">
        <v>15</v>
      </c>
      <c r="D25" s="4"/>
      <c r="E25" s="4">
        <v>7</v>
      </c>
      <c r="F25" s="4"/>
      <c r="G25" s="4">
        <f>A25*E25</f>
        <v>35000</v>
      </c>
      <c r="H25" s="4"/>
      <c r="I25" s="4"/>
      <c r="J25" s="4"/>
      <c r="K25" s="4"/>
      <c r="L25" s="4"/>
      <c r="M25" s="4"/>
      <c r="N25" s="4"/>
      <c r="O25" s="1"/>
      <c r="P25" s="1"/>
      <c r="Q25" s="1"/>
    </row>
    <row r="26" spans="1:17" ht="15.6" x14ac:dyDescent="0.3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1"/>
      <c r="Q26" s="1"/>
    </row>
    <row r="27" spans="1:17" ht="15.6" x14ac:dyDescent="0.35">
      <c r="A27" s="6">
        <v>4000</v>
      </c>
      <c r="B27" s="4" t="s">
        <v>14</v>
      </c>
      <c r="C27" s="4" t="s">
        <v>16</v>
      </c>
      <c r="D27" s="4"/>
      <c r="E27" s="4">
        <v>8</v>
      </c>
      <c r="F27" s="4"/>
      <c r="G27" s="8">
        <f>A27*E27</f>
        <v>32000</v>
      </c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ht="15.6" x14ac:dyDescent="0.3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"/>
      <c r="P28" s="1"/>
      <c r="Q28" s="1"/>
    </row>
    <row r="29" spans="1:17" ht="15.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"/>
      <c r="P29" s="1"/>
      <c r="Q29" s="1"/>
    </row>
    <row r="30" spans="1:17" ht="15.6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  <c r="P30" s="1"/>
      <c r="Q30" s="1"/>
    </row>
    <row r="31" spans="1:17" ht="15.6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"/>
      <c r="P31" s="1"/>
      <c r="Q31" s="1"/>
    </row>
    <row r="32" spans="1:17" ht="16.2" x14ac:dyDescent="0.4">
      <c r="A32" s="9" t="s">
        <v>17</v>
      </c>
      <c r="B32" s="4"/>
      <c r="C32" s="4"/>
      <c r="D32" s="4"/>
      <c r="E32" s="4"/>
      <c r="F32" s="4"/>
      <c r="G32" s="4"/>
      <c r="H32" s="4"/>
      <c r="I32" s="9">
        <f>G34</f>
        <v>100000</v>
      </c>
      <c r="J32" s="4"/>
      <c r="K32" s="4"/>
      <c r="L32" s="4"/>
      <c r="M32" s="4"/>
      <c r="N32" s="4"/>
      <c r="O32" s="1"/>
      <c r="P32" s="1"/>
      <c r="Q32" s="1"/>
    </row>
    <row r="33" spans="1:17" ht="15.6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  <c r="Q33" s="1"/>
    </row>
    <row r="34" spans="1:17" ht="15.6" x14ac:dyDescent="0.35">
      <c r="A34" s="4"/>
      <c r="B34" s="4"/>
      <c r="C34" s="4" t="s">
        <v>18</v>
      </c>
      <c r="D34" s="4"/>
      <c r="E34" s="4"/>
      <c r="F34" s="4"/>
      <c r="G34" s="8">
        <v>100000</v>
      </c>
      <c r="H34" s="8"/>
      <c r="I34" s="8"/>
      <c r="J34" s="4"/>
      <c r="K34" s="4"/>
      <c r="L34" s="4"/>
      <c r="M34" s="4"/>
      <c r="N34" s="4"/>
      <c r="O34" s="1"/>
      <c r="P34" s="1"/>
      <c r="Q34" s="1"/>
    </row>
    <row r="35" spans="1:17" ht="16.2" x14ac:dyDescent="0.4">
      <c r="A35" s="4"/>
      <c r="B35" s="4"/>
      <c r="C35" s="4"/>
      <c r="D35" s="4"/>
      <c r="E35" s="4"/>
      <c r="F35" s="4"/>
      <c r="G35" s="4"/>
      <c r="H35" s="4"/>
      <c r="I35" s="10"/>
      <c r="J35" s="4"/>
      <c r="K35" s="4"/>
      <c r="L35" s="4"/>
      <c r="M35" s="4"/>
      <c r="N35" s="4"/>
      <c r="O35" s="1"/>
      <c r="P35" s="1"/>
      <c r="Q35" s="1"/>
    </row>
    <row r="36" spans="1:17" ht="20.399999999999999" thickBot="1" x14ac:dyDescent="0.55000000000000004">
      <c r="A36" s="4"/>
      <c r="B36" s="4"/>
      <c r="C36" s="4"/>
      <c r="D36" s="4"/>
      <c r="E36" s="12" t="s">
        <v>19</v>
      </c>
      <c r="F36" s="12"/>
      <c r="G36" s="12"/>
      <c r="H36" s="12"/>
      <c r="I36" s="11">
        <f>I10+I23+I32</f>
        <v>446500</v>
      </c>
      <c r="J36" s="4"/>
      <c r="K36" s="4"/>
      <c r="L36" s="4"/>
      <c r="M36" s="4"/>
      <c r="N36" s="4"/>
      <c r="O36" s="1"/>
      <c r="P36" s="1"/>
      <c r="Q36" s="1"/>
    </row>
    <row r="37" spans="1:17" ht="20.399999999999999" thickTop="1" x14ac:dyDescent="0.5">
      <c r="A37" s="4"/>
      <c r="B37" s="4"/>
      <c r="C37" s="4"/>
      <c r="D37" s="4"/>
      <c r="E37" s="12"/>
      <c r="F37" s="12"/>
      <c r="G37" s="12"/>
      <c r="H37" s="12"/>
      <c r="I37" s="10"/>
      <c r="J37" s="4"/>
      <c r="K37" s="4"/>
      <c r="L37" s="4"/>
      <c r="M37" s="4"/>
      <c r="N37" s="4"/>
      <c r="O37" s="1"/>
      <c r="P37" s="1"/>
      <c r="Q37" s="1"/>
    </row>
    <row r="38" spans="1:17" ht="19.8" x14ac:dyDescent="0.5">
      <c r="A38" s="12" t="s">
        <v>34</v>
      </c>
      <c r="B38" s="4"/>
      <c r="C38" s="4"/>
      <c r="D38" s="20">
        <v>24000</v>
      </c>
      <c r="E38" s="12" t="s">
        <v>35</v>
      </c>
      <c r="F38" s="12"/>
      <c r="G38" s="12"/>
      <c r="H38" s="12"/>
      <c r="I38" s="10"/>
      <c r="J38" s="4"/>
      <c r="K38" s="4"/>
      <c r="L38" s="4"/>
      <c r="M38" s="4"/>
      <c r="N38" s="4"/>
      <c r="O38" s="1"/>
      <c r="P38" s="1"/>
      <c r="Q38" s="1"/>
    </row>
    <row r="39" spans="1:17" ht="19.8" x14ac:dyDescent="0.5">
      <c r="A39" s="4"/>
      <c r="B39" s="4"/>
      <c r="C39" s="4"/>
      <c r="D39" s="4"/>
      <c r="E39" s="12"/>
      <c r="F39" s="12"/>
      <c r="G39" s="12"/>
      <c r="H39" s="12"/>
      <c r="I39" s="10"/>
      <c r="J39" s="4"/>
      <c r="K39" s="4"/>
      <c r="L39" s="4"/>
      <c r="M39" s="4"/>
      <c r="N39" s="4"/>
      <c r="O39" s="1"/>
      <c r="P39" s="1"/>
      <c r="Q39" s="1"/>
    </row>
    <row r="40" spans="1:17" ht="19.8" x14ac:dyDescent="0.5">
      <c r="A40" s="12" t="s">
        <v>77</v>
      </c>
      <c r="B40" s="9"/>
      <c r="C40" s="9"/>
      <c r="D40" s="9"/>
      <c r="E40" s="9"/>
      <c r="F40" s="9"/>
      <c r="G40" s="4"/>
      <c r="H40" s="4"/>
      <c r="I40" s="4"/>
      <c r="J40" s="4"/>
      <c r="K40" s="4"/>
      <c r="L40" s="4"/>
      <c r="M40" s="4"/>
      <c r="N40" s="4"/>
      <c r="O40" s="1"/>
      <c r="P40" s="1"/>
      <c r="Q40" s="1"/>
    </row>
    <row r="41" spans="1:17" ht="15.6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"/>
      <c r="P41" s="1"/>
      <c r="Q41" s="1"/>
    </row>
    <row r="42" spans="1:17" ht="15.6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  <c r="P42" s="1"/>
      <c r="Q42" s="1"/>
    </row>
    <row r="43" spans="1:17" ht="15.6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  <c r="P43" s="1"/>
      <c r="Q43" s="1"/>
    </row>
    <row r="44" spans="1:17" ht="15.6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1"/>
      <c r="Q44" s="1"/>
    </row>
    <row r="45" spans="1:17" ht="16.2" x14ac:dyDescent="0.4">
      <c r="A45" s="35" t="s">
        <v>22</v>
      </c>
      <c r="B45" s="35"/>
      <c r="C45" s="4"/>
      <c r="D45" s="35" t="s">
        <v>20</v>
      </c>
      <c r="E45" s="35"/>
      <c r="F45" s="4"/>
      <c r="G45" s="35" t="s">
        <v>24</v>
      </c>
      <c r="H45" s="35"/>
      <c r="I45" s="4"/>
      <c r="J45" s="4"/>
      <c r="K45" s="4"/>
      <c r="L45" s="4"/>
      <c r="M45" s="4"/>
      <c r="N45" s="4"/>
      <c r="O45" s="1"/>
      <c r="P45" s="1"/>
      <c r="Q45" s="1"/>
    </row>
    <row r="46" spans="1:17" ht="16.2" x14ac:dyDescent="0.4">
      <c r="A46" s="36" t="s">
        <v>23</v>
      </c>
      <c r="B46" s="36"/>
      <c r="C46" s="4"/>
      <c r="D46" s="36" t="s">
        <v>21</v>
      </c>
      <c r="E46" s="36"/>
      <c r="F46" s="4"/>
      <c r="G46" s="36" t="s">
        <v>25</v>
      </c>
      <c r="H46" s="36"/>
      <c r="I46" s="4"/>
      <c r="J46" s="4"/>
      <c r="K46" s="4"/>
      <c r="L46" s="4"/>
      <c r="M46" s="4"/>
      <c r="N46" s="4"/>
      <c r="O46" s="1"/>
      <c r="P46" s="1"/>
      <c r="Q46" s="1"/>
    </row>
    <row r="47" spans="1:17" ht="15.6" x14ac:dyDescent="0.35">
      <c r="A47" s="17">
        <f>I36</f>
        <v>446500</v>
      </c>
      <c r="B47" s="19">
        <f>D56</f>
        <v>446500</v>
      </c>
      <c r="C47" s="4" t="s">
        <v>86</v>
      </c>
      <c r="D47" s="14"/>
      <c r="E47" s="18">
        <f>I10</f>
        <v>279500</v>
      </c>
      <c r="F47" s="4"/>
      <c r="G47" s="14"/>
      <c r="H47" s="18">
        <f>I23</f>
        <v>67000</v>
      </c>
      <c r="I47" s="4"/>
      <c r="J47" s="4"/>
      <c r="K47" s="4"/>
      <c r="L47" s="4"/>
      <c r="M47" s="4"/>
      <c r="N47" s="4"/>
      <c r="O47" s="1"/>
      <c r="P47" s="1"/>
      <c r="Q47" s="1"/>
    </row>
    <row r="48" spans="1:17" ht="15.6" x14ac:dyDescent="0.35">
      <c r="A48" s="15"/>
      <c r="B48" s="4"/>
      <c r="C48" s="4" t="s">
        <v>3</v>
      </c>
      <c r="D48" s="15"/>
      <c r="E48" s="4"/>
      <c r="F48" s="4"/>
      <c r="G48" s="15"/>
      <c r="H48" s="4"/>
      <c r="I48" s="4"/>
      <c r="J48" s="4"/>
      <c r="K48" s="4"/>
      <c r="L48" s="4"/>
      <c r="M48" s="4"/>
      <c r="N48" s="4"/>
      <c r="O48" s="1"/>
      <c r="P48" s="1"/>
      <c r="Q48" s="1"/>
    </row>
    <row r="49" spans="1:17" ht="15.6" x14ac:dyDescent="0.35">
      <c r="A49" s="15"/>
      <c r="B49" s="4"/>
      <c r="C49" s="4"/>
      <c r="D49" s="15"/>
      <c r="E49" s="4"/>
      <c r="F49" s="4"/>
      <c r="G49" s="15"/>
      <c r="H49" s="4"/>
      <c r="I49" s="4"/>
      <c r="J49" s="4"/>
      <c r="K49" s="4"/>
      <c r="L49" s="4"/>
      <c r="M49" s="4"/>
      <c r="N49" s="4"/>
      <c r="O49" s="1"/>
      <c r="P49" s="1"/>
      <c r="Q49" s="1"/>
    </row>
    <row r="50" spans="1:17" ht="15.6" x14ac:dyDescent="0.35">
      <c r="A50" s="15"/>
      <c r="B50" s="4"/>
      <c r="C50" s="4"/>
      <c r="D50" s="15"/>
      <c r="E50" s="4"/>
      <c r="F50" s="4"/>
      <c r="G50" s="15"/>
      <c r="H50" s="4"/>
      <c r="I50" s="4"/>
      <c r="J50" s="4"/>
      <c r="K50" s="4"/>
      <c r="L50" s="4"/>
      <c r="M50" s="4"/>
      <c r="N50" s="4"/>
      <c r="O50" s="1"/>
      <c r="P50" s="1"/>
      <c r="Q50" s="1"/>
    </row>
    <row r="51" spans="1:17" ht="15.6" x14ac:dyDescent="0.35">
      <c r="A51" s="15"/>
      <c r="B51" s="4"/>
      <c r="C51" s="4"/>
      <c r="D51" s="15"/>
      <c r="E51" s="4"/>
      <c r="F51" s="4"/>
      <c r="G51" s="15"/>
      <c r="H51" s="4"/>
      <c r="I51" s="4"/>
      <c r="J51" s="4"/>
      <c r="K51" s="4"/>
      <c r="L51" s="4"/>
      <c r="M51" s="4"/>
      <c r="N51" s="4"/>
      <c r="O51" s="1"/>
      <c r="P51" s="1"/>
      <c r="Q51" s="1"/>
    </row>
    <row r="52" spans="1:17" ht="15.6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"/>
      <c r="P52" s="1"/>
      <c r="Q52" s="1"/>
    </row>
    <row r="53" spans="1:17" ht="16.2" x14ac:dyDescent="0.4">
      <c r="A53" s="4"/>
      <c r="B53" s="4"/>
      <c r="C53" s="4"/>
      <c r="D53" s="35" t="s">
        <v>30</v>
      </c>
      <c r="E53" s="35"/>
      <c r="F53" s="4"/>
      <c r="G53" s="4"/>
      <c r="H53" s="4"/>
      <c r="I53" s="4"/>
      <c r="J53" s="4"/>
      <c r="K53" s="4"/>
      <c r="L53" s="4"/>
      <c r="M53" s="4"/>
      <c r="N53" s="4"/>
      <c r="O53" s="1"/>
      <c r="P53" s="1"/>
      <c r="Q53" s="1"/>
    </row>
    <row r="54" spans="1:17" ht="16.2" x14ac:dyDescent="0.4">
      <c r="A54" s="35" t="s">
        <v>26</v>
      </c>
      <c r="B54" s="35"/>
      <c r="C54" s="4"/>
      <c r="D54" s="35" t="s">
        <v>28</v>
      </c>
      <c r="E54" s="35"/>
      <c r="F54" s="4"/>
      <c r="G54" s="4" t="s">
        <v>32</v>
      </c>
      <c r="H54" s="4"/>
      <c r="I54" s="4"/>
      <c r="J54" s="4"/>
      <c r="K54" s="4"/>
      <c r="L54" s="4"/>
      <c r="M54" s="4"/>
      <c r="N54" s="4"/>
      <c r="O54" s="1"/>
      <c r="P54" s="1"/>
      <c r="Q54" s="1"/>
    </row>
    <row r="55" spans="1:17" ht="16.2" x14ac:dyDescent="0.4">
      <c r="A55" s="36" t="s">
        <v>27</v>
      </c>
      <c r="B55" s="36"/>
      <c r="C55" s="4"/>
      <c r="D55" s="36" t="s">
        <v>29</v>
      </c>
      <c r="E55" s="36"/>
      <c r="F55" s="4"/>
      <c r="G55" s="1"/>
      <c r="H55" s="1"/>
      <c r="I55" s="4"/>
      <c r="J55" s="4"/>
      <c r="K55" s="4"/>
      <c r="L55" s="4"/>
      <c r="M55" s="4"/>
      <c r="N55" s="4"/>
      <c r="O55" s="1"/>
      <c r="P55" s="1"/>
      <c r="Q55" s="1"/>
    </row>
    <row r="56" spans="1:17" ht="15.6" x14ac:dyDescent="0.35">
      <c r="A56" s="14"/>
      <c r="B56" s="18">
        <f>I32</f>
        <v>100000</v>
      </c>
      <c r="C56" s="4" t="s">
        <v>87</v>
      </c>
      <c r="D56" s="16">
        <f>I36</f>
        <v>446500</v>
      </c>
      <c r="E56" s="4"/>
      <c r="F56" s="4"/>
      <c r="G56" s="4" t="s">
        <v>3</v>
      </c>
      <c r="H56" s="1"/>
      <c r="I56" s="4"/>
      <c r="J56" s="4"/>
      <c r="K56" s="4"/>
      <c r="L56" s="4"/>
      <c r="M56" s="4"/>
      <c r="N56" s="4"/>
      <c r="O56" s="1"/>
      <c r="P56" s="1"/>
      <c r="Q56" s="1"/>
    </row>
    <row r="57" spans="1:17" ht="15.6" x14ac:dyDescent="0.35">
      <c r="A57" s="15"/>
      <c r="B57" s="4"/>
      <c r="C57" s="4"/>
      <c r="D57" s="15"/>
      <c r="E57" s="4"/>
      <c r="F57" s="4"/>
      <c r="G57" s="1"/>
      <c r="H57" s="1"/>
      <c r="I57" s="4"/>
      <c r="J57" s="4"/>
      <c r="K57" s="4"/>
      <c r="L57" s="4"/>
      <c r="M57" s="4"/>
      <c r="N57" s="4"/>
      <c r="O57" s="1"/>
      <c r="P57" s="1"/>
      <c r="Q57" s="1"/>
    </row>
    <row r="58" spans="1:17" ht="15.6" x14ac:dyDescent="0.35">
      <c r="A58" s="15"/>
      <c r="B58" s="4"/>
      <c r="C58" s="4"/>
      <c r="D58" s="15"/>
      <c r="E58" s="4"/>
      <c r="F58" s="4"/>
      <c r="G58" s="1"/>
      <c r="H58" s="1"/>
      <c r="I58" s="4"/>
      <c r="J58" s="4"/>
      <c r="K58" s="4"/>
      <c r="L58" s="4"/>
      <c r="M58" s="4"/>
      <c r="N58" s="4"/>
      <c r="O58" s="1"/>
      <c r="P58" s="1"/>
      <c r="Q58" s="1"/>
    </row>
    <row r="59" spans="1:17" ht="15.6" x14ac:dyDescent="0.35">
      <c r="A59" s="15"/>
      <c r="B59" s="4"/>
      <c r="C59" s="4"/>
      <c r="D59" s="15"/>
      <c r="E59" s="4"/>
      <c r="F59" s="4"/>
      <c r="G59" s="1"/>
      <c r="H59" s="1"/>
      <c r="I59" s="4"/>
      <c r="J59" s="4"/>
      <c r="K59" s="4"/>
      <c r="L59" s="4"/>
      <c r="M59" s="4"/>
      <c r="N59" s="4"/>
      <c r="O59" s="1"/>
      <c r="P59" s="1"/>
      <c r="Q59" s="1"/>
    </row>
    <row r="60" spans="1:17" ht="15.6" x14ac:dyDescent="0.35">
      <c r="A60" s="15"/>
      <c r="B60" s="4"/>
      <c r="C60" s="4"/>
      <c r="D60" s="15"/>
      <c r="E60" s="4"/>
      <c r="F60" s="4"/>
      <c r="G60" s="1"/>
      <c r="H60" s="1"/>
      <c r="I60" s="4"/>
      <c r="J60" s="4"/>
      <c r="K60" s="4"/>
      <c r="L60" s="4"/>
      <c r="M60" s="4"/>
      <c r="N60" s="4"/>
      <c r="O60" s="1"/>
      <c r="P60" s="1"/>
      <c r="Q60" s="1"/>
    </row>
    <row r="61" spans="1:17" ht="15.6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"/>
      <c r="P61" s="1"/>
      <c r="Q61" s="1"/>
    </row>
    <row r="62" spans="1:17" ht="15.6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"/>
      <c r="P62" s="1"/>
      <c r="Q62" s="1"/>
    </row>
    <row r="63" spans="1:17" ht="21" x14ac:dyDescent="0.5">
      <c r="A63" s="9" t="s">
        <v>31</v>
      </c>
      <c r="B63" s="9"/>
      <c r="C63" s="9">
        <f>A47</f>
        <v>446500</v>
      </c>
      <c r="D63" s="9" t="s">
        <v>33</v>
      </c>
      <c r="E63" s="9">
        <f>D38</f>
        <v>24000</v>
      </c>
      <c r="F63" s="9" t="s">
        <v>36</v>
      </c>
      <c r="G63" s="13">
        <f>C63/E63</f>
        <v>18.604166666666668</v>
      </c>
      <c r="H63" s="13" t="s">
        <v>37</v>
      </c>
      <c r="I63" s="13"/>
      <c r="J63" s="4"/>
      <c r="K63" s="4"/>
      <c r="L63" s="4"/>
      <c r="M63" s="4"/>
      <c r="N63" s="4"/>
      <c r="O63" s="1"/>
      <c r="P63" s="1"/>
      <c r="Q63" s="1"/>
    </row>
    <row r="64" spans="1:17" ht="15.6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</row>
    <row r="65" spans="1:17" ht="15.6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  <c r="P65" s="1"/>
      <c r="Q65" s="1"/>
    </row>
    <row r="66" spans="1:17" ht="15.6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  <c r="P66" s="1"/>
      <c r="Q66" s="1"/>
    </row>
    <row r="67" spans="1:17" ht="15.6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</row>
    <row r="68" spans="1:17" ht="15.6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"/>
      <c r="P68" s="1"/>
      <c r="Q68" s="1"/>
    </row>
    <row r="69" spans="1:17" ht="15.6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"/>
      <c r="P69" s="1"/>
      <c r="Q69" s="1"/>
    </row>
    <row r="70" spans="1:17" ht="15.6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"/>
      <c r="P70" s="1"/>
      <c r="Q70" s="1"/>
    </row>
    <row r="71" spans="1:17" ht="15.6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</row>
    <row r="72" spans="1:17" ht="15.6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"/>
      <c r="P72" s="1"/>
      <c r="Q72" s="1"/>
    </row>
    <row r="73" spans="1:17" ht="15.6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</row>
    <row r="74" spans="1:17" ht="15.6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"/>
      <c r="P74" s="1"/>
      <c r="Q74" s="1"/>
    </row>
    <row r="75" spans="1:17" ht="15.6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"/>
      <c r="P75" s="1"/>
      <c r="Q75" s="1"/>
    </row>
    <row r="76" spans="1:17" ht="15.6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"/>
      <c r="P76" s="1"/>
      <c r="Q76" s="1"/>
    </row>
    <row r="77" spans="1:17" ht="15.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"/>
      <c r="P77" s="1"/>
      <c r="Q77" s="1"/>
    </row>
    <row r="78" spans="1:17" ht="15.6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"/>
      <c r="P78" s="1"/>
      <c r="Q78" s="1"/>
    </row>
    <row r="79" spans="1:17" ht="15.6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"/>
      <c r="P79" s="1"/>
      <c r="Q79" s="1"/>
    </row>
    <row r="80" spans="1:17" ht="15.6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"/>
      <c r="P80" s="1"/>
      <c r="Q80" s="1"/>
    </row>
    <row r="81" spans="1:17" ht="15.6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"/>
      <c r="P81" s="1"/>
      <c r="Q81" s="1"/>
    </row>
    <row r="82" spans="1:17" ht="15.6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"/>
      <c r="P82" s="1"/>
      <c r="Q82" s="1"/>
    </row>
    <row r="83" spans="1:17" ht="15.6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</row>
    <row r="84" spans="1:17" ht="15.6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</row>
    <row r="85" spans="1:17" ht="15.6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"/>
      <c r="P85" s="1"/>
      <c r="Q85" s="1"/>
    </row>
    <row r="86" spans="1:17" ht="15.6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</row>
    <row r="87" spans="1:17" ht="15.6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</row>
    <row r="88" spans="1:17" ht="15.6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</row>
    <row r="89" spans="1:17" ht="15.6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</row>
    <row r="90" spans="1:17" ht="15.6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</row>
    <row r="91" spans="1:17" ht="15.6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</row>
    <row r="92" spans="1:17" ht="15.6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</row>
    <row r="93" spans="1:17" ht="15.6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</row>
    <row r="94" spans="1:17" ht="15.6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</row>
    <row r="95" spans="1:17" ht="15.6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</row>
    <row r="96" spans="1:17" ht="15.6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</row>
    <row r="97" spans="1:17" ht="15.6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</row>
    <row r="98" spans="1:17" ht="15.6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</row>
    <row r="99" spans="1:17" ht="15.6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</row>
    <row r="100" spans="1:17" ht="15.6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</row>
    <row r="101" spans="1:17" ht="15.6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</row>
    <row r="102" spans="1:17" ht="15.6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</row>
    <row r="103" spans="1:17" ht="15.6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</row>
    <row r="104" spans="1:17" ht="15.6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</row>
    <row r="105" spans="1:17" ht="15.6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</row>
    <row r="106" spans="1:17" ht="15.6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</row>
    <row r="107" spans="1:17" ht="15.6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</row>
    <row r="108" spans="1:17" ht="15.6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</row>
    <row r="109" spans="1:17" ht="15.6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</row>
    <row r="110" spans="1:17" ht="15.6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  <c r="P110" s="1"/>
      <c r="Q110" s="1"/>
    </row>
    <row r="111" spans="1:17" ht="15.6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"/>
      <c r="P111" s="1"/>
      <c r="Q111" s="1"/>
    </row>
    <row r="112" spans="1:17" ht="15.6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"/>
      <c r="P112" s="1"/>
      <c r="Q112" s="1"/>
    </row>
    <row r="113" spans="1:17" ht="15.6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"/>
      <c r="P113" s="1"/>
      <c r="Q113" s="1"/>
    </row>
    <row r="114" spans="1:17" ht="15.6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  <c r="P114" s="1"/>
      <c r="Q114" s="1"/>
    </row>
    <row r="115" spans="1:17" ht="15.6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  <c r="P115" s="1"/>
      <c r="Q115" s="1"/>
    </row>
    <row r="116" spans="1:17" ht="15.6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"/>
      <c r="P116" s="1"/>
      <c r="Q116" s="1"/>
    </row>
    <row r="117" spans="1:17" ht="15.6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"/>
      <c r="P117" s="1"/>
      <c r="Q117" s="1"/>
    </row>
    <row r="118" spans="1:17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7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7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7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7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7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7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7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7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7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7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</sheetData>
  <sheetProtection algorithmName="SHA-512" hashValue="d22J6eMnn913Wx1y9+YgM4EHuJ/+iiHnx91L83ThE49cG5Q5PIgieXUOG3NnSuIZ1SUq/IETKTPjSdDL0ka46A==" saltValue="E3I3kivwixZ4vxnsBGtFzw==" spinCount="100000" sheet="1" objects="1" scenarios="1"/>
  <mergeCells count="12">
    <mergeCell ref="A54:B54"/>
    <mergeCell ref="A55:B55"/>
    <mergeCell ref="D53:E53"/>
    <mergeCell ref="D54:E54"/>
    <mergeCell ref="D55:E55"/>
    <mergeCell ref="A2:I2"/>
    <mergeCell ref="A45:B45"/>
    <mergeCell ref="D45:E45"/>
    <mergeCell ref="G45:H45"/>
    <mergeCell ref="G46:H46"/>
    <mergeCell ref="D46:E46"/>
    <mergeCell ref="A46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1"/>
  <sheetViews>
    <sheetView topLeftCell="A55" workbookViewId="0">
      <selection activeCell="E65" sqref="E65"/>
    </sheetView>
  </sheetViews>
  <sheetFormatPr baseColWidth="10" defaultRowHeight="14.4" x14ac:dyDescent="0.3"/>
  <cols>
    <col min="1" max="2" width="12.33203125" customWidth="1"/>
    <col min="3" max="3" width="14.33203125" customWidth="1"/>
    <col min="4" max="4" width="12.33203125" customWidth="1"/>
    <col min="5" max="5" width="12.44140625" customWidth="1"/>
    <col min="7" max="7" width="13" customWidth="1"/>
    <col min="9" max="9" width="15.88671875" customWidth="1"/>
  </cols>
  <sheetData>
    <row r="1" spans="1:17" ht="15.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4" x14ac:dyDescent="0.6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x14ac:dyDescent="0.5">
      <c r="A5" s="22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8" x14ac:dyDescent="0.5">
      <c r="A7" s="2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2" x14ac:dyDescent="0.4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2" x14ac:dyDescent="0.4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2" x14ac:dyDescent="0.4">
      <c r="A11" s="9" t="s">
        <v>41</v>
      </c>
      <c r="B11" s="4"/>
      <c r="C11" s="4"/>
      <c r="D11" s="4"/>
      <c r="E11" s="4"/>
      <c r="F11" s="4"/>
      <c r="G11" s="4"/>
      <c r="H11" s="4"/>
      <c r="I11" s="9">
        <f>G13+G15+G17+G19</f>
        <v>350000</v>
      </c>
      <c r="J11" s="4"/>
      <c r="K11" s="1"/>
      <c r="L11" s="1"/>
      <c r="M11" s="1"/>
      <c r="N11" s="1"/>
      <c r="O11" s="1"/>
      <c r="P11" s="1"/>
      <c r="Q11" s="1"/>
    </row>
    <row r="12" spans="1:17" ht="15.6" x14ac:dyDescent="0.3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</row>
    <row r="13" spans="1:17" ht="15.6" x14ac:dyDescent="0.35">
      <c r="A13" s="6">
        <v>10000</v>
      </c>
      <c r="B13" s="4" t="s">
        <v>4</v>
      </c>
      <c r="C13" s="4" t="s">
        <v>5</v>
      </c>
      <c r="D13" s="7" t="s">
        <v>9</v>
      </c>
      <c r="E13" s="4">
        <v>20</v>
      </c>
      <c r="F13" s="4" t="s">
        <v>10</v>
      </c>
      <c r="G13" s="4">
        <f>A13*E13</f>
        <v>200000</v>
      </c>
      <c r="H13" s="4"/>
      <c r="I13" s="4"/>
      <c r="J13" s="4"/>
      <c r="K13" s="1"/>
      <c r="L13" s="1"/>
      <c r="M13" s="1"/>
      <c r="N13" s="1"/>
      <c r="O13" s="1"/>
      <c r="P13" s="1"/>
      <c r="Q13" s="1"/>
    </row>
    <row r="14" spans="1:17" ht="15.6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</row>
    <row r="15" spans="1:17" ht="15.6" x14ac:dyDescent="0.35">
      <c r="A15" s="6">
        <v>5000</v>
      </c>
      <c r="B15" s="4" t="s">
        <v>4</v>
      </c>
      <c r="C15" s="4" t="s">
        <v>5</v>
      </c>
      <c r="D15" s="4" t="s">
        <v>6</v>
      </c>
      <c r="E15" s="4">
        <v>30</v>
      </c>
      <c r="F15" s="4" t="s">
        <v>10</v>
      </c>
      <c r="G15" s="8">
        <f>A15*E15</f>
        <v>150000</v>
      </c>
      <c r="H15" s="4"/>
      <c r="I15" s="4"/>
      <c r="J15" s="4"/>
      <c r="K15" s="1"/>
      <c r="L15" s="1"/>
      <c r="M15" s="1"/>
      <c r="N15" s="1"/>
      <c r="O15" s="1"/>
      <c r="P15" s="1"/>
      <c r="Q15" s="1"/>
    </row>
    <row r="16" spans="1:17" ht="15.6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</row>
    <row r="17" spans="1:17" ht="15.6" x14ac:dyDescent="0.35">
      <c r="A17" s="4"/>
      <c r="B17" s="4"/>
      <c r="C17" s="1"/>
      <c r="D17" s="1"/>
      <c r="E17" s="1"/>
      <c r="F17" s="1"/>
      <c r="G17" s="1"/>
      <c r="H17" s="4"/>
      <c r="I17" s="4"/>
      <c r="J17" s="4"/>
      <c r="K17" s="1"/>
      <c r="L17" s="1"/>
      <c r="M17" s="1"/>
      <c r="N17" s="1"/>
      <c r="O17" s="1"/>
      <c r="P17" s="1"/>
      <c r="Q17" s="1"/>
    </row>
    <row r="18" spans="1:17" ht="15.6" x14ac:dyDescent="0.35">
      <c r="A18" s="6"/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</row>
    <row r="19" spans="1:17" ht="15.6" x14ac:dyDescent="0.35">
      <c r="A19" s="4"/>
      <c r="B19" s="4"/>
      <c r="C19" s="1"/>
      <c r="D19" s="1"/>
      <c r="E19" s="1"/>
      <c r="F19" s="1"/>
      <c r="G19" s="1"/>
      <c r="H19" s="4"/>
      <c r="I19" s="4"/>
      <c r="J19" s="4"/>
      <c r="K19" s="1"/>
      <c r="L19" s="1"/>
      <c r="M19" s="1"/>
      <c r="N19" s="1"/>
      <c r="O19" s="1"/>
      <c r="P19" s="1"/>
      <c r="Q19" s="1"/>
    </row>
    <row r="20" spans="1:17" ht="16.2" x14ac:dyDescent="0.4">
      <c r="A20" s="9" t="s">
        <v>42</v>
      </c>
      <c r="B20" s="4"/>
      <c r="C20" s="4"/>
      <c r="D20" s="4"/>
      <c r="E20" s="4"/>
      <c r="F20" s="4"/>
      <c r="G20" s="4"/>
      <c r="H20" s="4"/>
      <c r="I20" s="9">
        <f>G22+G24</f>
        <v>60000</v>
      </c>
      <c r="J20" s="4"/>
      <c r="K20" s="1"/>
      <c r="L20" s="1"/>
      <c r="M20" s="1"/>
      <c r="N20" s="1"/>
      <c r="O20" s="1"/>
      <c r="P20" s="1"/>
      <c r="Q20" s="1"/>
    </row>
    <row r="21" spans="1:17" ht="15.6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</row>
    <row r="22" spans="1:17" ht="15.6" x14ac:dyDescent="0.35">
      <c r="A22" s="6">
        <v>5000</v>
      </c>
      <c r="B22" s="4" t="s">
        <v>14</v>
      </c>
      <c r="C22" s="4" t="s">
        <v>39</v>
      </c>
      <c r="D22" s="4"/>
      <c r="E22" s="4">
        <v>12</v>
      </c>
      <c r="F22" s="4"/>
      <c r="G22" s="8">
        <f>A22*E22</f>
        <v>60000</v>
      </c>
      <c r="H22" s="4"/>
      <c r="I22" s="4"/>
      <c r="J22" s="4"/>
      <c r="K22" s="1"/>
      <c r="L22" s="1"/>
      <c r="M22" s="1"/>
      <c r="N22" s="1"/>
      <c r="O22" s="1"/>
      <c r="P22" s="1"/>
      <c r="Q22" s="1"/>
    </row>
    <row r="23" spans="1:17" ht="15.6" x14ac:dyDescent="0.35">
      <c r="A23" s="6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</row>
    <row r="24" spans="1:17" ht="15.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</row>
    <row r="25" spans="1:17" ht="15.6" x14ac:dyDescent="0.35">
      <c r="A25" s="6"/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</row>
    <row r="26" spans="1:17" ht="15.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</row>
    <row r="27" spans="1:17" ht="16.2" x14ac:dyDescent="0.4">
      <c r="A27" s="9" t="s">
        <v>43</v>
      </c>
      <c r="B27" s="4"/>
      <c r="C27" s="4"/>
      <c r="D27" s="4"/>
      <c r="E27" s="4"/>
      <c r="F27" s="4"/>
      <c r="G27" s="4"/>
      <c r="H27" s="4"/>
      <c r="I27" s="9">
        <f>G29</f>
        <v>80000</v>
      </c>
      <c r="J27" s="4"/>
      <c r="K27" s="1"/>
      <c r="L27" s="1"/>
      <c r="M27" s="1"/>
      <c r="N27" s="1"/>
      <c r="O27" s="1"/>
      <c r="P27" s="1"/>
      <c r="Q27" s="1"/>
    </row>
    <row r="28" spans="1:17" ht="15.6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</row>
    <row r="29" spans="1:17" ht="15.6" x14ac:dyDescent="0.35">
      <c r="A29" s="4"/>
      <c r="B29" s="4"/>
      <c r="C29" s="4" t="s">
        <v>18</v>
      </c>
      <c r="D29" s="4" t="s">
        <v>3</v>
      </c>
      <c r="E29" s="4"/>
      <c r="F29" s="4"/>
      <c r="G29" s="8">
        <v>80000</v>
      </c>
      <c r="H29" s="8"/>
      <c r="I29" s="8"/>
      <c r="J29" s="4"/>
      <c r="K29" s="1"/>
      <c r="L29" s="1"/>
      <c r="M29" s="1"/>
      <c r="N29" s="1"/>
      <c r="O29" s="1"/>
      <c r="P29" s="1"/>
      <c r="Q29" s="1"/>
    </row>
    <row r="30" spans="1:17" ht="16.2" x14ac:dyDescent="0.4">
      <c r="A30" s="4"/>
      <c r="B30" s="4"/>
      <c r="C30" s="4"/>
      <c r="D30" s="4"/>
      <c r="E30" s="4"/>
      <c r="F30" s="4"/>
      <c r="G30" s="4"/>
      <c r="H30" s="4"/>
      <c r="I30" s="10"/>
      <c r="J30" s="4"/>
      <c r="K30" s="1"/>
      <c r="L30" s="1"/>
      <c r="M30" s="1"/>
      <c r="N30" s="1"/>
      <c r="O30" s="1"/>
      <c r="P30" s="1"/>
      <c r="Q30" s="1"/>
    </row>
    <row r="31" spans="1:17" ht="20.399999999999999" thickBot="1" x14ac:dyDescent="0.55000000000000004">
      <c r="A31" s="4"/>
      <c r="B31" s="4"/>
      <c r="C31" s="4"/>
      <c r="D31" s="4"/>
      <c r="E31" s="12" t="s">
        <v>19</v>
      </c>
      <c r="F31" s="12"/>
      <c r="G31" s="12"/>
      <c r="H31" s="12"/>
      <c r="I31" s="11">
        <f>I11+I20+I27</f>
        <v>490000</v>
      </c>
      <c r="J31" s="4"/>
      <c r="K31" s="1"/>
      <c r="L31" s="1"/>
      <c r="M31" s="1"/>
      <c r="N31" s="1"/>
      <c r="O31" s="1"/>
      <c r="P31" s="1"/>
      <c r="Q31" s="1"/>
    </row>
    <row r="32" spans="1:17" ht="20.399999999999999" thickTop="1" x14ac:dyDescent="0.5">
      <c r="A32" s="4"/>
      <c r="B32" s="4"/>
      <c r="C32" s="4"/>
      <c r="D32" s="4"/>
      <c r="E32" s="12"/>
      <c r="F32" s="12"/>
      <c r="G32" s="12"/>
      <c r="H32" s="12"/>
      <c r="I32" s="10"/>
      <c r="J32" s="4"/>
      <c r="K32" s="1"/>
      <c r="L32" s="1"/>
      <c r="M32" s="1"/>
      <c r="N32" s="1"/>
      <c r="O32" s="1"/>
      <c r="P32" s="1"/>
      <c r="Q32" s="1"/>
    </row>
    <row r="33" spans="1:17" ht="19.8" x14ac:dyDescent="0.5">
      <c r="A33" s="12" t="s">
        <v>34</v>
      </c>
      <c r="B33" s="4"/>
      <c r="C33" s="4"/>
      <c r="D33" s="20">
        <v>20000</v>
      </c>
      <c r="E33" s="12" t="s">
        <v>47</v>
      </c>
      <c r="F33" s="12"/>
      <c r="G33" s="12"/>
      <c r="H33" s="12"/>
      <c r="I33" s="10"/>
      <c r="J33" s="4"/>
      <c r="K33" s="1"/>
      <c r="L33" s="1"/>
      <c r="M33" s="1"/>
      <c r="N33" s="1"/>
      <c r="O33" s="1"/>
      <c r="P33" s="1"/>
      <c r="Q33" s="1"/>
    </row>
    <row r="34" spans="1:17" ht="19.8" x14ac:dyDescent="0.5">
      <c r="A34" s="4"/>
      <c r="B34" s="4"/>
      <c r="C34" s="4"/>
      <c r="D34" s="4"/>
      <c r="E34" s="12"/>
      <c r="F34" s="12"/>
      <c r="G34" s="12"/>
      <c r="H34" s="12"/>
      <c r="I34" s="10"/>
      <c r="J34" s="4"/>
      <c r="K34" s="1"/>
      <c r="L34" s="1"/>
      <c r="M34" s="1"/>
      <c r="N34" s="1"/>
      <c r="O34" s="1"/>
      <c r="P34" s="1"/>
      <c r="Q34" s="1"/>
    </row>
    <row r="35" spans="1:17" ht="15.6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  <c r="O35" s="1"/>
      <c r="P35" s="1"/>
      <c r="Q35" s="1"/>
    </row>
    <row r="36" spans="1:17" ht="15.6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1"/>
      <c r="L36" s="1"/>
      <c r="M36" s="1"/>
      <c r="N36" s="1"/>
      <c r="O36" s="1"/>
      <c r="P36" s="1"/>
      <c r="Q36" s="1"/>
    </row>
    <row r="37" spans="1:17" ht="15.6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  <c r="M37" s="1"/>
      <c r="N37" s="1"/>
      <c r="O37" s="1"/>
      <c r="P37" s="1"/>
      <c r="Q37" s="1"/>
    </row>
    <row r="38" spans="1:17" ht="15.6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</row>
    <row r="39" spans="1:17" ht="16.2" x14ac:dyDescent="0.4">
      <c r="A39" s="9" t="s">
        <v>44</v>
      </c>
      <c r="B39" s="4"/>
      <c r="C39" s="4"/>
      <c r="D39" s="4"/>
      <c r="E39" s="4"/>
      <c r="F39" s="4"/>
      <c r="G39" s="4"/>
      <c r="H39" s="4"/>
      <c r="I39" s="9">
        <f>G41</f>
        <v>480000</v>
      </c>
      <c r="J39" s="4"/>
      <c r="K39" s="1"/>
      <c r="L39" s="1"/>
      <c r="M39" s="1"/>
      <c r="N39" s="1"/>
      <c r="O39" s="1"/>
      <c r="P39" s="1"/>
      <c r="Q39" s="1"/>
    </row>
    <row r="40" spans="1:17" ht="15.6" x14ac:dyDescent="0.35">
      <c r="A40" s="4" t="s">
        <v>3</v>
      </c>
      <c r="B40" s="4"/>
      <c r="C40" s="4"/>
      <c r="D40" s="4"/>
      <c r="E40" s="4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</row>
    <row r="41" spans="1:17" ht="15.6" x14ac:dyDescent="0.35">
      <c r="A41" s="6">
        <v>40000</v>
      </c>
      <c r="B41" s="4" t="s">
        <v>4</v>
      </c>
      <c r="C41" s="4" t="s">
        <v>5</v>
      </c>
      <c r="D41" s="7" t="s">
        <v>6</v>
      </c>
      <c r="E41" s="4">
        <v>12</v>
      </c>
      <c r="F41" s="4" t="s">
        <v>10</v>
      </c>
      <c r="G41" s="8">
        <f>A41*E41</f>
        <v>480000</v>
      </c>
      <c r="H41" s="4"/>
      <c r="I41" s="4"/>
      <c r="J41" s="4"/>
      <c r="K41" s="1"/>
      <c r="L41" s="1"/>
      <c r="M41" s="1"/>
      <c r="N41" s="1"/>
      <c r="O41" s="1"/>
      <c r="P41" s="1"/>
      <c r="Q41" s="1"/>
    </row>
    <row r="42" spans="1:17" ht="15.6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1"/>
      <c r="L42" s="1"/>
      <c r="M42" s="1"/>
      <c r="N42" s="1"/>
      <c r="O42" s="1"/>
      <c r="P42" s="1"/>
      <c r="Q42" s="1"/>
    </row>
    <row r="43" spans="1:17" ht="15.6" x14ac:dyDescent="0.35">
      <c r="A43" s="4"/>
      <c r="B43" s="4"/>
      <c r="C43" s="1"/>
      <c r="D43" s="1"/>
      <c r="E43" s="1"/>
      <c r="F43" s="1"/>
      <c r="G43" s="1"/>
      <c r="H43" s="4"/>
      <c r="I43" s="4"/>
      <c r="J43" s="4"/>
      <c r="K43" s="1"/>
      <c r="L43" s="1"/>
      <c r="M43" s="1"/>
      <c r="N43" s="1"/>
      <c r="O43" s="1"/>
      <c r="P43" s="1"/>
      <c r="Q43" s="1"/>
    </row>
    <row r="44" spans="1:17" ht="15.6" x14ac:dyDescent="0.35">
      <c r="A44" s="6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</row>
    <row r="45" spans="1:17" ht="15.6" x14ac:dyDescent="0.35">
      <c r="A45" s="4"/>
      <c r="B45" s="4"/>
      <c r="C45" s="1"/>
      <c r="D45" s="1"/>
      <c r="E45" s="1"/>
      <c r="F45" s="1"/>
      <c r="G45" s="1"/>
      <c r="H45" s="4"/>
      <c r="I45" s="4"/>
      <c r="J45" s="4"/>
      <c r="K45" s="1"/>
      <c r="L45" s="1"/>
      <c r="M45" s="1"/>
      <c r="N45" s="1"/>
      <c r="O45" s="1"/>
      <c r="P45" s="1"/>
      <c r="Q45" s="1"/>
    </row>
    <row r="46" spans="1:17" ht="16.2" x14ac:dyDescent="0.4">
      <c r="A46" s="9" t="s">
        <v>45</v>
      </c>
      <c r="B46" s="4"/>
      <c r="C46" s="4"/>
      <c r="D46" s="4"/>
      <c r="E46" s="4"/>
      <c r="F46" s="4"/>
      <c r="G46" s="4"/>
      <c r="H46" s="4"/>
      <c r="I46" s="9">
        <f>G48+G50</f>
        <v>72000</v>
      </c>
      <c r="J46" s="4"/>
      <c r="K46" s="1"/>
      <c r="L46" s="1"/>
      <c r="M46" s="1"/>
      <c r="N46" s="1"/>
      <c r="O46" s="1"/>
      <c r="P46" s="1"/>
      <c r="Q46" s="1"/>
    </row>
    <row r="47" spans="1:17" ht="15.6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</row>
    <row r="48" spans="1:17" ht="15.6" x14ac:dyDescent="0.35">
      <c r="A48" s="6">
        <v>8000</v>
      </c>
      <c r="B48" s="4" t="s">
        <v>14</v>
      </c>
      <c r="C48" s="4" t="s">
        <v>15</v>
      </c>
      <c r="D48" s="4"/>
      <c r="E48" s="4">
        <v>9</v>
      </c>
      <c r="F48" s="4"/>
      <c r="G48" s="8">
        <f>A48*E48</f>
        <v>72000</v>
      </c>
      <c r="H48" s="4"/>
      <c r="I48" s="4"/>
      <c r="J48" s="4"/>
      <c r="K48" s="1"/>
      <c r="L48" s="1"/>
      <c r="M48" s="1"/>
      <c r="N48" s="1"/>
      <c r="O48" s="1"/>
      <c r="P48" s="1"/>
      <c r="Q48" s="1"/>
    </row>
    <row r="49" spans="1:17" ht="15.6" x14ac:dyDescent="0.35">
      <c r="A49" s="6"/>
      <c r="B49" s="4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</row>
    <row r="50" spans="1:17" ht="15.6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</row>
    <row r="51" spans="1:17" ht="15.6" x14ac:dyDescent="0.35">
      <c r="A51" s="6"/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</row>
    <row r="52" spans="1:17" ht="15.6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</row>
    <row r="53" spans="1:17" ht="16.2" x14ac:dyDescent="0.4">
      <c r="A53" s="9" t="s">
        <v>46</v>
      </c>
      <c r="B53" s="4"/>
      <c r="C53" s="4"/>
      <c r="D53" s="4"/>
      <c r="E53" s="4"/>
      <c r="F53" s="4"/>
      <c r="G53" s="4"/>
      <c r="H53" s="4"/>
      <c r="I53" s="9">
        <f>G55</f>
        <v>90000</v>
      </c>
      <c r="J53" s="4"/>
      <c r="K53" s="1"/>
      <c r="L53" s="1"/>
      <c r="M53" s="1"/>
      <c r="N53" s="1"/>
      <c r="O53" s="1"/>
      <c r="P53" s="1"/>
      <c r="Q53" s="1"/>
    </row>
    <row r="54" spans="1:17" ht="15.6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</row>
    <row r="55" spans="1:17" ht="15.6" x14ac:dyDescent="0.35">
      <c r="A55" s="4"/>
      <c r="B55" s="4"/>
      <c r="C55" s="4" t="s">
        <v>18</v>
      </c>
      <c r="D55" s="4" t="s">
        <v>3</v>
      </c>
      <c r="E55" s="4"/>
      <c r="F55" s="4"/>
      <c r="G55" s="8">
        <v>90000</v>
      </c>
      <c r="H55" s="8"/>
      <c r="I55" s="8"/>
      <c r="J55" s="4"/>
      <c r="K55" s="1"/>
      <c r="L55" s="1"/>
      <c r="M55" s="1"/>
      <c r="N55" s="1"/>
      <c r="O55" s="1"/>
      <c r="P55" s="1"/>
      <c r="Q55" s="1"/>
    </row>
    <row r="56" spans="1:17" ht="16.2" x14ac:dyDescent="0.4">
      <c r="A56" s="4"/>
      <c r="B56" s="4"/>
      <c r="C56" s="4"/>
      <c r="D56" s="4"/>
      <c r="E56" s="4"/>
      <c r="F56" s="4"/>
      <c r="G56" s="4"/>
      <c r="H56" s="4"/>
      <c r="I56" s="10"/>
      <c r="J56" s="4"/>
      <c r="K56" s="1"/>
      <c r="L56" s="1"/>
      <c r="M56" s="1"/>
      <c r="N56" s="1"/>
      <c r="O56" s="1"/>
      <c r="P56" s="1"/>
      <c r="Q56" s="1"/>
    </row>
    <row r="57" spans="1:17" ht="20.399999999999999" thickBot="1" x14ac:dyDescent="0.55000000000000004">
      <c r="A57" s="4"/>
      <c r="B57" s="4"/>
      <c r="C57" s="4"/>
      <c r="D57" s="4"/>
      <c r="E57" s="12" t="s">
        <v>19</v>
      </c>
      <c r="F57" s="12"/>
      <c r="G57" s="12"/>
      <c r="H57" s="12"/>
      <c r="I57" s="11">
        <f>I39+I46+I53</f>
        <v>642000</v>
      </c>
      <c r="J57" s="4"/>
      <c r="K57" s="1"/>
      <c r="L57" s="1"/>
      <c r="M57" s="1"/>
      <c r="N57" s="1"/>
      <c r="O57" s="1"/>
      <c r="P57" s="1"/>
      <c r="Q57" s="1"/>
    </row>
    <row r="58" spans="1:17" ht="20.399999999999999" thickTop="1" x14ac:dyDescent="0.5">
      <c r="A58" s="4"/>
      <c r="B58" s="4"/>
      <c r="C58" s="4"/>
      <c r="D58" s="4"/>
      <c r="E58" s="12"/>
      <c r="F58" s="12"/>
      <c r="G58" s="12"/>
      <c r="H58" s="12"/>
      <c r="I58" s="10"/>
      <c r="J58" s="4"/>
      <c r="K58" s="1"/>
      <c r="L58" s="1"/>
      <c r="M58" s="1"/>
      <c r="N58" s="1"/>
      <c r="O58" s="1"/>
      <c r="P58" s="1"/>
      <c r="Q58" s="1"/>
    </row>
    <row r="59" spans="1:17" ht="19.8" x14ac:dyDescent="0.5">
      <c r="A59" s="12" t="s">
        <v>34</v>
      </c>
      <c r="B59" s="4"/>
      <c r="C59" s="4"/>
      <c r="D59" s="20">
        <v>50000</v>
      </c>
      <c r="E59" s="12" t="s">
        <v>81</v>
      </c>
      <c r="F59" s="12"/>
      <c r="G59" s="12"/>
      <c r="H59" s="12"/>
      <c r="I59" s="10"/>
      <c r="J59" s="4"/>
      <c r="K59" s="1"/>
      <c r="L59" s="1"/>
      <c r="M59" s="1"/>
      <c r="N59" s="1"/>
      <c r="O59" s="1"/>
      <c r="P59" s="1"/>
      <c r="Q59" s="1"/>
    </row>
    <row r="60" spans="1:17" ht="19.8" x14ac:dyDescent="0.5">
      <c r="A60" s="4"/>
      <c r="B60" s="4"/>
      <c r="C60" s="4"/>
      <c r="D60" s="4"/>
      <c r="E60" s="12"/>
      <c r="F60" s="12"/>
      <c r="G60" s="12"/>
      <c r="H60" s="12"/>
      <c r="I60" s="10"/>
      <c r="J60" s="4"/>
      <c r="K60" s="1"/>
      <c r="L60" s="1"/>
      <c r="M60" s="1"/>
      <c r="N60" s="1"/>
      <c r="O60" s="1"/>
      <c r="P60" s="1"/>
      <c r="Q60" s="1"/>
    </row>
    <row r="61" spans="1:17" ht="19.8" x14ac:dyDescent="0.5">
      <c r="A61" s="12" t="s">
        <v>3</v>
      </c>
      <c r="B61" s="9"/>
      <c r="C61" s="9"/>
      <c r="D61" s="9"/>
      <c r="E61" s="9"/>
      <c r="F61" s="9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</row>
    <row r="62" spans="1:17" ht="15.6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</row>
    <row r="63" spans="1:17" ht="19.8" x14ac:dyDescent="0.5">
      <c r="A63" s="12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</row>
    <row r="64" spans="1:17" ht="15.6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</row>
    <row r="65" spans="1:17" ht="16.2" x14ac:dyDescent="0.4">
      <c r="A65" s="9" t="s">
        <v>48</v>
      </c>
      <c r="B65" s="9"/>
      <c r="C65" s="9">
        <f>I31</f>
        <v>490000</v>
      </c>
      <c r="D65" s="9" t="s">
        <v>50</v>
      </c>
      <c r="E65" s="9">
        <f>D33</f>
        <v>20000</v>
      </c>
      <c r="F65" s="9" t="s">
        <v>52</v>
      </c>
      <c r="G65" s="9">
        <f>C65/E65</f>
        <v>24.5</v>
      </c>
      <c r="H65" s="9" t="s">
        <v>53</v>
      </c>
      <c r="I65" s="9"/>
      <c r="J65" s="4"/>
      <c r="K65" s="1"/>
      <c r="L65" s="1"/>
      <c r="M65" s="1"/>
      <c r="N65" s="1"/>
      <c r="O65" s="1"/>
      <c r="P65" s="1"/>
      <c r="Q65" s="1"/>
    </row>
    <row r="66" spans="1:17" ht="15.6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1"/>
      <c r="O66" s="1"/>
      <c r="P66" s="1"/>
      <c r="Q66" s="1"/>
    </row>
    <row r="67" spans="1:17" ht="16.2" x14ac:dyDescent="0.4">
      <c r="A67" s="9" t="s">
        <v>49</v>
      </c>
      <c r="B67" s="9"/>
      <c r="C67" s="9">
        <f>I57</f>
        <v>642000</v>
      </c>
      <c r="D67" s="9" t="s">
        <v>51</v>
      </c>
      <c r="E67" s="9">
        <f>D59</f>
        <v>50000</v>
      </c>
      <c r="F67" s="9" t="s">
        <v>52</v>
      </c>
      <c r="G67" s="9">
        <f>C67/E67</f>
        <v>12.84</v>
      </c>
      <c r="H67" s="9" t="s">
        <v>53</v>
      </c>
      <c r="I67" s="9"/>
      <c r="J67" s="4"/>
      <c r="K67" s="1"/>
      <c r="L67" s="1"/>
      <c r="M67" s="1"/>
      <c r="N67" s="1"/>
      <c r="O67" s="1"/>
      <c r="P67" s="1"/>
      <c r="Q67" s="1"/>
    </row>
    <row r="68" spans="1:17" ht="15.6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1"/>
      <c r="L68" s="1"/>
      <c r="M68" s="1"/>
      <c r="N68" s="1"/>
      <c r="O68" s="1"/>
      <c r="P68" s="1"/>
      <c r="Q68" s="1"/>
    </row>
    <row r="69" spans="1:17" ht="15.6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</row>
    <row r="70" spans="1:17" ht="15.6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</row>
    <row r="71" spans="1:17" ht="15.6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1"/>
      <c r="L71" s="1"/>
      <c r="M71" s="1"/>
      <c r="N71" s="1"/>
      <c r="O71" s="1"/>
      <c r="P71" s="1"/>
      <c r="Q71" s="1"/>
    </row>
    <row r="72" spans="1:17" ht="15.6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</row>
    <row r="73" spans="1:17" ht="15.6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1"/>
      <c r="L73" s="1"/>
      <c r="M73" s="1"/>
      <c r="N73" s="1"/>
      <c r="O73" s="1"/>
      <c r="P73" s="1"/>
      <c r="Q73" s="1"/>
    </row>
    <row r="74" spans="1:17" ht="15.6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1"/>
      <c r="L74" s="1"/>
      <c r="M74" s="1"/>
      <c r="N74" s="1"/>
      <c r="O74" s="1"/>
      <c r="P74" s="1"/>
      <c r="Q74" s="1"/>
    </row>
    <row r="75" spans="1:17" ht="15.6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1"/>
      <c r="L75" s="1"/>
      <c r="M75" s="1"/>
      <c r="N75" s="1"/>
      <c r="O75" s="1"/>
      <c r="P75" s="1"/>
      <c r="Q75" s="1"/>
    </row>
    <row r="76" spans="1:17" ht="15.6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1"/>
      <c r="L76" s="1"/>
      <c r="M76" s="1"/>
      <c r="N76" s="1"/>
      <c r="O76" s="1"/>
      <c r="P76" s="1"/>
      <c r="Q76" s="1"/>
    </row>
    <row r="77" spans="1:17" ht="15.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1"/>
      <c r="L77" s="1"/>
      <c r="M77" s="1"/>
      <c r="N77" s="1"/>
      <c r="O77" s="1"/>
      <c r="P77" s="1"/>
      <c r="Q77" s="1"/>
    </row>
    <row r="78" spans="1:17" ht="15.6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1"/>
      <c r="L78" s="1"/>
      <c r="M78" s="1"/>
      <c r="N78" s="1"/>
      <c r="O78" s="1"/>
      <c r="P78" s="1"/>
      <c r="Q78" s="1"/>
    </row>
    <row r="79" spans="1:17" ht="16.2" x14ac:dyDescent="0.4">
      <c r="A79" s="35" t="s">
        <v>22</v>
      </c>
      <c r="B79" s="35"/>
      <c r="C79" s="4"/>
      <c r="D79" s="35" t="s">
        <v>20</v>
      </c>
      <c r="E79" s="35"/>
      <c r="F79" s="4"/>
      <c r="G79" s="35" t="s">
        <v>24</v>
      </c>
      <c r="H79" s="35"/>
      <c r="I79" s="4"/>
      <c r="J79" s="4"/>
      <c r="K79" s="1"/>
      <c r="L79" s="1"/>
      <c r="M79" s="1"/>
      <c r="N79" s="1"/>
      <c r="O79" s="1"/>
      <c r="P79" s="1"/>
      <c r="Q79" s="1"/>
    </row>
    <row r="80" spans="1:17" ht="16.2" x14ac:dyDescent="0.4">
      <c r="A80" s="36" t="s">
        <v>23</v>
      </c>
      <c r="B80" s="36"/>
      <c r="C80" s="4"/>
      <c r="D80" s="36" t="s">
        <v>21</v>
      </c>
      <c r="E80" s="36"/>
      <c r="F80" s="4"/>
      <c r="G80" s="36" t="s">
        <v>25</v>
      </c>
      <c r="H80" s="36"/>
      <c r="I80" s="4"/>
      <c r="J80" s="4"/>
      <c r="K80" s="1"/>
      <c r="L80" s="1"/>
      <c r="M80" s="1"/>
      <c r="N80" s="1"/>
      <c r="O80" s="1"/>
      <c r="P80" s="1"/>
      <c r="Q80" s="1"/>
    </row>
    <row r="81" spans="1:17" ht="15.6" x14ac:dyDescent="0.35">
      <c r="A81" s="17">
        <f>I31</f>
        <v>490000</v>
      </c>
      <c r="B81" s="19">
        <f>D90</f>
        <v>490000</v>
      </c>
      <c r="C81" s="4" t="s">
        <v>88</v>
      </c>
      <c r="D81" s="14"/>
      <c r="E81" s="18">
        <f>I11</f>
        <v>350000</v>
      </c>
      <c r="F81" s="4"/>
      <c r="G81" s="14"/>
      <c r="H81" s="18">
        <f>I20</f>
        <v>60000</v>
      </c>
      <c r="I81" s="4"/>
      <c r="J81" s="4"/>
      <c r="K81" s="1"/>
      <c r="L81" s="1"/>
      <c r="M81" s="1"/>
      <c r="N81" s="1"/>
      <c r="O81" s="1"/>
      <c r="P81" s="1"/>
      <c r="Q81" s="1"/>
    </row>
    <row r="82" spans="1:17" ht="15.6" x14ac:dyDescent="0.35">
      <c r="A82" s="15"/>
      <c r="B82" s="4"/>
      <c r="C82" s="4"/>
      <c r="D82" s="15"/>
      <c r="E82" s="4"/>
      <c r="F82" s="4"/>
      <c r="G82" s="15"/>
      <c r="H82" s="4"/>
      <c r="I82" s="4"/>
      <c r="J82" s="4"/>
      <c r="K82" s="1"/>
      <c r="L82" s="1"/>
      <c r="M82" s="1"/>
      <c r="N82" s="1"/>
      <c r="O82" s="1"/>
      <c r="P82" s="1"/>
      <c r="Q82" s="1"/>
    </row>
    <row r="83" spans="1:17" ht="15.6" x14ac:dyDescent="0.35">
      <c r="A83" s="15"/>
      <c r="B83" s="4"/>
      <c r="C83" s="4"/>
      <c r="D83" s="15"/>
      <c r="E83" s="4"/>
      <c r="F83" s="4"/>
      <c r="G83" s="15"/>
      <c r="H83" s="4"/>
      <c r="I83" s="4"/>
      <c r="J83" s="4"/>
      <c r="K83" s="1"/>
      <c r="L83" s="1"/>
      <c r="M83" s="1"/>
      <c r="N83" s="1"/>
      <c r="O83" s="1"/>
      <c r="P83" s="1"/>
      <c r="Q83" s="1"/>
    </row>
    <row r="84" spans="1:17" ht="15.6" x14ac:dyDescent="0.35">
      <c r="A84" s="15"/>
      <c r="B84" s="4"/>
      <c r="C84" s="4"/>
      <c r="D84" s="15"/>
      <c r="E84" s="4"/>
      <c r="F84" s="4"/>
      <c r="G84" s="15"/>
      <c r="H84" s="4"/>
      <c r="I84" s="4"/>
      <c r="J84" s="4"/>
      <c r="K84" s="1"/>
      <c r="L84" s="1"/>
      <c r="M84" s="1"/>
      <c r="N84" s="1"/>
      <c r="O84" s="1"/>
      <c r="P84" s="1"/>
      <c r="Q84" s="1"/>
    </row>
    <row r="85" spans="1:17" ht="15.6" x14ac:dyDescent="0.35">
      <c r="A85" s="15"/>
      <c r="B85" s="4"/>
      <c r="C85" s="4"/>
      <c r="D85" s="15"/>
      <c r="E85" s="4"/>
      <c r="F85" s="4"/>
      <c r="G85" s="15"/>
      <c r="H85" s="4"/>
      <c r="I85" s="4"/>
      <c r="J85" s="4"/>
      <c r="K85" s="1"/>
      <c r="L85" s="1"/>
      <c r="M85" s="1"/>
      <c r="N85" s="1"/>
      <c r="O85" s="1"/>
      <c r="P85" s="1"/>
      <c r="Q85" s="1"/>
    </row>
    <row r="86" spans="1:17" ht="15.6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  <c r="M86" s="1"/>
      <c r="N86" s="1"/>
      <c r="O86" s="1"/>
      <c r="P86" s="1"/>
      <c r="Q86" s="1"/>
    </row>
    <row r="87" spans="1:17" ht="16.2" x14ac:dyDescent="0.4">
      <c r="A87" s="4"/>
      <c r="B87" s="4"/>
      <c r="C87" s="4"/>
      <c r="D87" s="35" t="s">
        <v>30</v>
      </c>
      <c r="E87" s="35"/>
      <c r="F87" s="4"/>
      <c r="G87" s="4"/>
      <c r="H87" s="4"/>
      <c r="I87" s="4"/>
      <c r="J87" s="4"/>
      <c r="K87" s="1"/>
      <c r="L87" s="1"/>
      <c r="M87" s="1"/>
      <c r="N87" s="1"/>
      <c r="O87" s="1"/>
      <c r="P87" s="1"/>
      <c r="Q87" s="1"/>
    </row>
    <row r="88" spans="1:17" ht="16.2" x14ac:dyDescent="0.4">
      <c r="A88" s="35" t="s">
        <v>26</v>
      </c>
      <c r="B88" s="35"/>
      <c r="C88" s="4"/>
      <c r="D88" s="35" t="s">
        <v>28</v>
      </c>
      <c r="E88" s="35"/>
      <c r="F88" s="4"/>
      <c r="G88" s="4" t="s">
        <v>32</v>
      </c>
      <c r="H88" s="4"/>
      <c r="I88" s="4"/>
      <c r="J88" s="4"/>
      <c r="K88" s="1"/>
      <c r="L88" s="1"/>
      <c r="M88" s="1"/>
      <c r="N88" s="1"/>
      <c r="O88" s="1"/>
      <c r="P88" s="1"/>
      <c r="Q88" s="1"/>
    </row>
    <row r="89" spans="1:17" ht="16.2" x14ac:dyDescent="0.4">
      <c r="A89" s="36" t="s">
        <v>27</v>
      </c>
      <c r="B89" s="36"/>
      <c r="C89" s="4"/>
      <c r="D89" s="36" t="s">
        <v>29</v>
      </c>
      <c r="E89" s="36"/>
      <c r="F89" s="4"/>
      <c r="G89" s="1"/>
      <c r="H89" s="1"/>
      <c r="I89" s="4"/>
      <c r="J89" s="4"/>
      <c r="K89" s="1"/>
      <c r="L89" s="1"/>
      <c r="M89" s="1"/>
      <c r="N89" s="1"/>
      <c r="O89" s="1"/>
      <c r="P89" s="1"/>
      <c r="Q89" s="1"/>
    </row>
    <row r="90" spans="1:17" ht="15.6" x14ac:dyDescent="0.35">
      <c r="A90" s="14"/>
      <c r="B90" s="18">
        <f>I27</f>
        <v>80000</v>
      </c>
      <c r="C90" s="4" t="s">
        <v>89</v>
      </c>
      <c r="D90" s="16">
        <f>I31</f>
        <v>490000</v>
      </c>
      <c r="E90" s="4"/>
      <c r="F90" s="4"/>
      <c r="G90" s="4" t="s">
        <v>3</v>
      </c>
      <c r="H90" s="1"/>
      <c r="I90" s="4"/>
      <c r="J90" s="4"/>
      <c r="K90" s="1"/>
      <c r="L90" s="1"/>
      <c r="M90" s="1"/>
      <c r="N90" s="1"/>
      <c r="O90" s="1"/>
      <c r="P90" s="1"/>
      <c r="Q90" s="1"/>
    </row>
    <row r="91" spans="1:17" ht="15.6" x14ac:dyDescent="0.35">
      <c r="A91" s="15"/>
      <c r="B91" s="4"/>
      <c r="C91" s="4"/>
      <c r="D91" s="15"/>
      <c r="E91" s="4"/>
      <c r="F91" s="4"/>
      <c r="G91" s="1"/>
      <c r="H91" s="1"/>
      <c r="I91" s="4"/>
      <c r="J91" s="4"/>
      <c r="K91" s="1"/>
      <c r="L91" s="1"/>
      <c r="M91" s="1"/>
      <c r="N91" s="1"/>
      <c r="O91" s="1"/>
      <c r="P91" s="1"/>
      <c r="Q91" s="1"/>
    </row>
    <row r="92" spans="1:17" ht="15.6" x14ac:dyDescent="0.35">
      <c r="A92" s="15"/>
      <c r="B92" s="4"/>
      <c r="C92" s="4"/>
      <c r="D92" s="15"/>
      <c r="E92" s="4"/>
      <c r="F92" s="4"/>
      <c r="G92" s="1"/>
      <c r="H92" s="1"/>
      <c r="I92" s="4"/>
      <c r="J92" s="4"/>
      <c r="K92" s="1"/>
      <c r="L92" s="1"/>
      <c r="M92" s="1"/>
      <c r="N92" s="1"/>
      <c r="O92" s="1"/>
      <c r="P92" s="1"/>
      <c r="Q92" s="1"/>
    </row>
    <row r="93" spans="1:17" ht="15.6" x14ac:dyDescent="0.35">
      <c r="A93" s="15"/>
      <c r="B93" s="4"/>
      <c r="C93" s="4"/>
      <c r="D93" s="15"/>
      <c r="E93" s="4"/>
      <c r="F93" s="4"/>
      <c r="G93" s="1"/>
      <c r="H93" s="1"/>
      <c r="I93" s="4"/>
      <c r="J93" s="4"/>
      <c r="K93" s="1"/>
      <c r="L93" s="1"/>
      <c r="M93" s="1"/>
      <c r="N93" s="1"/>
      <c r="O93" s="1"/>
      <c r="P93" s="1"/>
      <c r="Q93" s="1"/>
    </row>
    <row r="94" spans="1:17" ht="15.6" x14ac:dyDescent="0.35">
      <c r="A94" s="15"/>
      <c r="B94" s="4"/>
      <c r="C94" s="4"/>
      <c r="D94" s="15"/>
      <c r="E94" s="4"/>
      <c r="F94" s="4"/>
      <c r="G94" s="1"/>
      <c r="H94" s="1"/>
      <c r="I94" s="4"/>
      <c r="J94" s="4"/>
      <c r="K94" s="1"/>
      <c r="L94" s="1"/>
      <c r="M94" s="1"/>
      <c r="N94" s="1"/>
      <c r="O94" s="1"/>
      <c r="P94" s="1"/>
      <c r="Q94" s="1"/>
    </row>
    <row r="95" spans="1:17" ht="15.6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  <c r="M95" s="1"/>
      <c r="N95" s="1"/>
      <c r="O95" s="1"/>
      <c r="P95" s="1"/>
      <c r="Q95" s="1"/>
    </row>
    <row r="96" spans="1:17" ht="15.6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1"/>
      <c r="L96" s="1"/>
      <c r="M96" s="1"/>
      <c r="N96" s="1"/>
      <c r="O96" s="1"/>
      <c r="P96" s="1"/>
      <c r="Q96" s="1"/>
    </row>
    <row r="97" spans="1:17" ht="21" x14ac:dyDescent="0.5">
      <c r="A97" s="4" t="s">
        <v>31</v>
      </c>
      <c r="B97" s="4"/>
      <c r="C97" s="4">
        <f>A81</f>
        <v>490000</v>
      </c>
      <c r="D97" s="4" t="s">
        <v>33</v>
      </c>
      <c r="E97" s="4">
        <f>D33</f>
        <v>20000</v>
      </c>
      <c r="F97" s="4" t="s">
        <v>36</v>
      </c>
      <c r="G97" s="13">
        <f>C97/E97</f>
        <v>24.5</v>
      </c>
      <c r="H97" s="13" t="s">
        <v>37</v>
      </c>
      <c r="I97" s="13"/>
      <c r="J97" s="4"/>
      <c r="K97" s="1"/>
      <c r="L97" s="1"/>
      <c r="M97" s="1"/>
      <c r="N97" s="1"/>
      <c r="O97" s="1"/>
      <c r="P97" s="1"/>
      <c r="Q97" s="1"/>
    </row>
    <row r="98" spans="1:17" ht="15.6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1"/>
      <c r="L98" s="1"/>
      <c r="M98" s="1"/>
      <c r="N98" s="1"/>
      <c r="O98" s="1"/>
      <c r="P98" s="1"/>
      <c r="Q98" s="1"/>
    </row>
    <row r="99" spans="1:17" ht="15.6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1"/>
      <c r="L99" s="1"/>
      <c r="M99" s="1"/>
      <c r="N99" s="1"/>
      <c r="O99" s="1"/>
      <c r="P99" s="1"/>
      <c r="Q99" s="1"/>
    </row>
    <row r="100" spans="1:17" ht="15.6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"/>
      <c r="L100" s="1"/>
      <c r="M100" s="1"/>
      <c r="N100" s="1"/>
      <c r="O100" s="1"/>
      <c r="P100" s="1"/>
      <c r="Q100" s="1"/>
    </row>
    <row r="101" spans="1:17" ht="15.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6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6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6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6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6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</sheetData>
  <sheetProtection algorithmName="SHA-512" hashValue="utM4Q3W4cyWU3ii9NqeLhR1Yu2m6OHXsOIivx9BnA0agToJb6puYvrcm8M6GhOjk2CdTePB4X+IyrjhpUK3+Bw==" saltValue="yWPgW6A0vb6SlX0mwXS8DQ==" spinCount="100000" sheet="1" objects="1" scenarios="1"/>
  <mergeCells count="11">
    <mergeCell ref="D87:E87"/>
    <mergeCell ref="A88:B88"/>
    <mergeCell ref="D88:E88"/>
    <mergeCell ref="A89:B89"/>
    <mergeCell ref="D89:E89"/>
    <mergeCell ref="A79:B79"/>
    <mergeCell ref="D79:E79"/>
    <mergeCell ref="G79:H79"/>
    <mergeCell ref="A80:B80"/>
    <mergeCell ref="D80:E80"/>
    <mergeCell ref="G80:H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3"/>
  <sheetViews>
    <sheetView topLeftCell="A41" workbookViewId="0">
      <selection activeCell="G51" sqref="G51"/>
    </sheetView>
  </sheetViews>
  <sheetFormatPr baseColWidth="10" defaultRowHeight="14.4" x14ac:dyDescent="0.3"/>
  <cols>
    <col min="1" max="2" width="14.109375" bestFit="1" customWidth="1"/>
    <col min="3" max="3" width="15.88671875" bestFit="1" customWidth="1"/>
    <col min="4" max="5" width="14.109375" bestFit="1" customWidth="1"/>
    <col min="7" max="7" width="14.44140625" customWidth="1"/>
    <col min="8" max="8" width="13.33203125" bestFit="1" customWidth="1"/>
    <col min="9" max="9" width="16" customWidth="1"/>
  </cols>
  <sheetData>
    <row r="1" spans="1:17" ht="15.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4" x14ac:dyDescent="0.6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x14ac:dyDescent="0.5">
      <c r="A5" s="22" t="s">
        <v>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8" x14ac:dyDescent="0.5">
      <c r="A7" s="21" t="s">
        <v>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2" x14ac:dyDescent="0.4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2" x14ac:dyDescent="0.4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2" x14ac:dyDescent="0.4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8" x14ac:dyDescent="0.5">
      <c r="A11" s="21" t="s">
        <v>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6.2" x14ac:dyDescent="0.4">
      <c r="A13" s="9" t="s">
        <v>11</v>
      </c>
      <c r="B13" s="4"/>
      <c r="C13" s="4"/>
      <c r="D13" s="4"/>
      <c r="E13" s="4"/>
      <c r="F13" s="4"/>
      <c r="G13" s="4"/>
      <c r="H13" s="4"/>
      <c r="I13" s="9">
        <f>G15+G17</f>
        <v>920000</v>
      </c>
      <c r="J13" s="4"/>
      <c r="K13" s="1"/>
      <c r="L13" s="1"/>
      <c r="M13" s="1"/>
      <c r="N13" s="1"/>
      <c r="O13" s="1"/>
      <c r="P13" s="1"/>
      <c r="Q13" s="1"/>
    </row>
    <row r="14" spans="1:17" ht="15.6" x14ac:dyDescent="0.35">
      <c r="A14" s="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</row>
    <row r="15" spans="1:17" ht="15.6" x14ac:dyDescent="0.35">
      <c r="A15" s="6">
        <v>40000</v>
      </c>
      <c r="B15" s="4" t="s">
        <v>4</v>
      </c>
      <c r="C15" s="4" t="s">
        <v>5</v>
      </c>
      <c r="D15" s="7" t="s">
        <v>9</v>
      </c>
      <c r="E15" s="4">
        <v>18</v>
      </c>
      <c r="F15" s="4" t="s">
        <v>10</v>
      </c>
      <c r="G15" s="4">
        <f>A15*E15</f>
        <v>720000</v>
      </c>
      <c r="H15" s="4"/>
      <c r="I15" s="4"/>
      <c r="J15" s="4"/>
      <c r="K15" s="1"/>
      <c r="L15" s="1"/>
      <c r="M15" s="1"/>
      <c r="N15" s="1"/>
      <c r="O15" s="1"/>
      <c r="P15" s="1"/>
      <c r="Q15" s="1"/>
    </row>
    <row r="16" spans="1:17" ht="15.6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</row>
    <row r="17" spans="1:17" ht="15.6" x14ac:dyDescent="0.35">
      <c r="A17" s="6">
        <v>10000</v>
      </c>
      <c r="B17" s="4" t="s">
        <v>4</v>
      </c>
      <c r="C17" s="4" t="s">
        <v>5</v>
      </c>
      <c r="D17" s="4" t="s">
        <v>6</v>
      </c>
      <c r="E17" s="4">
        <v>20</v>
      </c>
      <c r="F17" s="4" t="s">
        <v>10</v>
      </c>
      <c r="G17" s="8">
        <f>A17*E17</f>
        <v>200000</v>
      </c>
      <c r="H17" s="4"/>
      <c r="I17" s="4"/>
      <c r="J17" s="4"/>
      <c r="K17" s="1"/>
      <c r="L17" s="1"/>
      <c r="M17" s="1"/>
      <c r="N17" s="1"/>
      <c r="O17" s="1"/>
      <c r="P17" s="1"/>
      <c r="Q17" s="1"/>
    </row>
    <row r="18" spans="1:17" ht="15.6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</row>
    <row r="19" spans="1:17" ht="15.6" x14ac:dyDescent="0.35">
      <c r="A19" s="4"/>
      <c r="B19" s="1"/>
      <c r="C19" s="1"/>
      <c r="D19" s="1"/>
      <c r="E19" s="1"/>
      <c r="F19" s="1"/>
      <c r="G19" s="1"/>
      <c r="H19" s="4"/>
      <c r="I19" s="4"/>
      <c r="J19" s="4"/>
      <c r="K19" s="1"/>
      <c r="L19" s="1"/>
      <c r="M19" s="1"/>
      <c r="N19" s="1"/>
      <c r="O19" s="1"/>
      <c r="P19" s="1"/>
      <c r="Q19" s="1"/>
    </row>
    <row r="20" spans="1:17" ht="15.6" x14ac:dyDescent="0.35">
      <c r="A20" s="6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</row>
    <row r="21" spans="1:17" ht="15.6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</row>
    <row r="22" spans="1:17" ht="16.2" x14ac:dyDescent="0.4">
      <c r="A22" s="9" t="s">
        <v>12</v>
      </c>
      <c r="B22" s="4"/>
      <c r="C22" s="4"/>
      <c r="D22" s="4"/>
      <c r="E22" s="4"/>
      <c r="F22" s="4"/>
      <c r="G22" s="4"/>
      <c r="H22" s="4"/>
      <c r="I22" s="9">
        <f>G24</f>
        <v>180000</v>
      </c>
      <c r="J22" s="4"/>
      <c r="K22" s="1"/>
      <c r="L22" s="1"/>
      <c r="M22" s="1"/>
      <c r="N22" s="1"/>
      <c r="O22" s="1"/>
      <c r="P22" s="1"/>
      <c r="Q22" s="1"/>
    </row>
    <row r="23" spans="1:17" ht="15.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</row>
    <row r="24" spans="1:17" ht="15.6" x14ac:dyDescent="0.35">
      <c r="A24" s="6">
        <v>20000</v>
      </c>
      <c r="B24" s="4" t="s">
        <v>14</v>
      </c>
      <c r="C24" s="4" t="s">
        <v>15</v>
      </c>
      <c r="D24" s="4"/>
      <c r="E24" s="4">
        <v>9</v>
      </c>
      <c r="F24" s="4"/>
      <c r="G24" s="8">
        <f>A24*E24</f>
        <v>180000</v>
      </c>
      <c r="H24" s="4"/>
      <c r="I24" s="4"/>
      <c r="J24" s="4"/>
      <c r="K24" s="1"/>
      <c r="L24" s="1"/>
      <c r="M24" s="1"/>
      <c r="N24" s="1"/>
      <c r="O24" s="1"/>
      <c r="P24" s="1"/>
      <c r="Q24" s="1"/>
    </row>
    <row r="25" spans="1:17" ht="15.6" x14ac:dyDescent="0.35">
      <c r="A25" s="6"/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</row>
    <row r="26" spans="1:17" ht="15.6" x14ac:dyDescent="0.35">
      <c r="A26" s="6"/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</row>
    <row r="27" spans="1:17" ht="15.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</row>
    <row r="28" spans="1:17" ht="15.6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</row>
    <row r="29" spans="1:17" ht="16.2" x14ac:dyDescent="0.4">
      <c r="A29" s="9" t="s">
        <v>17</v>
      </c>
      <c r="B29" s="4"/>
      <c r="C29" s="4"/>
      <c r="D29" s="4"/>
      <c r="E29" s="4"/>
      <c r="F29" s="4"/>
      <c r="G29" s="4"/>
      <c r="H29" s="4"/>
      <c r="I29" s="9">
        <f>G31</f>
        <v>250000</v>
      </c>
      <c r="J29" s="4"/>
      <c r="K29" s="1"/>
      <c r="L29" s="1"/>
      <c r="M29" s="1"/>
      <c r="N29" s="1"/>
      <c r="O29" s="1"/>
      <c r="P29" s="1"/>
      <c r="Q29" s="1"/>
    </row>
    <row r="30" spans="1:17" ht="15.6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</row>
    <row r="31" spans="1:17" ht="15.6" x14ac:dyDescent="0.35">
      <c r="A31" s="4"/>
      <c r="B31" s="4"/>
      <c r="C31" s="4" t="s">
        <v>58</v>
      </c>
      <c r="D31" s="4"/>
      <c r="E31" s="4"/>
      <c r="F31" s="4"/>
      <c r="G31" s="8">
        <v>250000</v>
      </c>
      <c r="H31" s="8"/>
      <c r="I31" s="8"/>
      <c r="J31" s="4"/>
      <c r="K31" s="1"/>
      <c r="L31" s="1"/>
      <c r="M31" s="1"/>
      <c r="N31" s="1"/>
      <c r="O31" s="1"/>
      <c r="P31" s="1"/>
      <c r="Q31" s="1"/>
    </row>
    <row r="32" spans="1:17" ht="16.2" x14ac:dyDescent="0.4">
      <c r="A32" s="4"/>
      <c r="B32" s="4"/>
      <c r="C32" s="4"/>
      <c r="D32" s="4"/>
      <c r="E32" s="4"/>
      <c r="F32" s="4"/>
      <c r="G32" s="4"/>
      <c r="H32" s="4"/>
      <c r="I32" s="10"/>
      <c r="J32" s="4"/>
      <c r="K32" s="1"/>
      <c r="L32" s="1"/>
      <c r="M32" s="1"/>
      <c r="N32" s="1"/>
      <c r="O32" s="1"/>
      <c r="P32" s="1"/>
      <c r="Q32" s="1"/>
    </row>
    <row r="33" spans="1:17" ht="20.399999999999999" thickBot="1" x14ac:dyDescent="0.55000000000000004">
      <c r="A33" s="4"/>
      <c r="B33" s="4"/>
      <c r="C33" s="4"/>
      <c r="D33" s="4"/>
      <c r="E33" s="12" t="s">
        <v>19</v>
      </c>
      <c r="F33" s="12"/>
      <c r="G33" s="12"/>
      <c r="H33" s="12"/>
      <c r="I33" s="11">
        <f>I13+I22+I29</f>
        <v>1350000</v>
      </c>
      <c r="J33" s="4"/>
      <c r="K33" s="1"/>
      <c r="L33" s="1"/>
      <c r="M33" s="1"/>
      <c r="N33" s="1"/>
      <c r="O33" s="1"/>
      <c r="P33" s="1"/>
      <c r="Q33" s="1"/>
    </row>
    <row r="34" spans="1:17" ht="20.399999999999999" thickTop="1" x14ac:dyDescent="0.5">
      <c r="A34" s="4"/>
      <c r="B34" s="4"/>
      <c r="C34" s="4"/>
      <c r="D34" s="4"/>
      <c r="E34" s="12"/>
      <c r="F34" s="12"/>
      <c r="G34" s="12"/>
      <c r="H34" s="12"/>
      <c r="I34" s="10"/>
      <c r="J34" s="4"/>
      <c r="K34" s="1"/>
      <c r="L34" s="1"/>
      <c r="M34" s="1"/>
      <c r="N34" s="1"/>
      <c r="O34" s="1"/>
      <c r="P34" s="1"/>
      <c r="Q34" s="1"/>
    </row>
    <row r="35" spans="1:17" ht="19.8" x14ac:dyDescent="0.5">
      <c r="A35" s="4"/>
      <c r="B35" s="4"/>
      <c r="C35" s="4"/>
      <c r="D35" s="4"/>
      <c r="E35" s="12"/>
      <c r="F35" s="12"/>
      <c r="G35" s="12"/>
      <c r="H35" s="12"/>
      <c r="I35" s="10"/>
      <c r="J35" s="4"/>
      <c r="K35" s="1"/>
      <c r="L35" s="1"/>
      <c r="M35" s="1"/>
      <c r="N35" s="1"/>
      <c r="O35" s="1"/>
      <c r="P35" s="1"/>
      <c r="Q35" s="1"/>
    </row>
    <row r="36" spans="1:17" ht="19.8" x14ac:dyDescent="0.5">
      <c r="A36" s="12" t="s">
        <v>59</v>
      </c>
      <c r="B36" s="4"/>
      <c r="C36" s="4"/>
      <c r="D36" s="4"/>
      <c r="E36" s="12"/>
      <c r="F36" s="12"/>
      <c r="G36" s="12"/>
      <c r="H36" s="20">
        <v>45000</v>
      </c>
      <c r="I36" s="10" t="s">
        <v>40</v>
      </c>
      <c r="J36" s="4"/>
      <c r="K36" s="1"/>
      <c r="L36" s="1"/>
      <c r="M36" s="1"/>
      <c r="N36" s="1"/>
      <c r="O36" s="1"/>
      <c r="P36" s="1"/>
      <c r="Q36" s="1"/>
    </row>
    <row r="37" spans="1:17" ht="19.8" x14ac:dyDescent="0.5">
      <c r="A37" s="4"/>
      <c r="B37" s="4"/>
      <c r="C37" s="4"/>
      <c r="D37" s="4"/>
      <c r="E37" s="12"/>
      <c r="F37" s="12"/>
      <c r="G37" s="12"/>
      <c r="H37" s="12"/>
      <c r="I37" s="10"/>
      <c r="J37" s="4"/>
      <c r="K37" s="1"/>
      <c r="L37" s="1"/>
      <c r="M37" s="1"/>
      <c r="N37" s="1"/>
      <c r="O37" s="1"/>
      <c r="P37" s="1"/>
      <c r="Q37" s="1"/>
    </row>
    <row r="38" spans="1:17" ht="15.6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</row>
    <row r="39" spans="1:17" ht="19.8" x14ac:dyDescent="0.5">
      <c r="A39" s="21" t="s">
        <v>60</v>
      </c>
      <c r="B39" s="1"/>
      <c r="C39" s="1"/>
      <c r="D39" s="4"/>
      <c r="E39" s="4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</row>
    <row r="40" spans="1:17" ht="19.8" x14ac:dyDescent="0.5">
      <c r="A40" s="21"/>
      <c r="B40" s="1"/>
      <c r="C40" s="1"/>
      <c r="D40" s="4"/>
      <c r="E40" s="4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</row>
    <row r="41" spans="1:17" ht="16.2" x14ac:dyDescent="0.4">
      <c r="A41" s="9" t="s">
        <v>11</v>
      </c>
      <c r="B41" s="4"/>
      <c r="C41" s="4"/>
      <c r="D41" s="4"/>
      <c r="E41" s="4"/>
      <c r="F41" s="4"/>
      <c r="G41" s="4"/>
      <c r="H41" s="4"/>
      <c r="I41" s="1"/>
      <c r="J41" s="4"/>
      <c r="K41" s="1"/>
      <c r="L41" s="1"/>
      <c r="M41" s="1"/>
      <c r="N41" s="1"/>
      <c r="O41" s="1"/>
      <c r="P41" s="1"/>
      <c r="Q41" s="1"/>
    </row>
    <row r="42" spans="1:17" ht="15.6" x14ac:dyDescent="0.35">
      <c r="A42" s="4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1"/>
      <c r="L42" s="1"/>
      <c r="M42" s="1"/>
      <c r="N42" s="1"/>
      <c r="O42" s="1"/>
      <c r="P42" s="1"/>
      <c r="Q42" s="1"/>
    </row>
    <row r="43" spans="1:17" ht="15.6" x14ac:dyDescent="0.35">
      <c r="A43" s="6">
        <v>45000</v>
      </c>
      <c r="B43" s="4" t="s">
        <v>90</v>
      </c>
      <c r="C43" s="4"/>
      <c r="D43" s="4"/>
      <c r="E43" s="4" t="s">
        <v>3</v>
      </c>
      <c r="F43" s="4" t="s">
        <v>3</v>
      </c>
      <c r="G43" s="23" t="s">
        <v>3</v>
      </c>
      <c r="H43" s="4"/>
      <c r="I43" s="4"/>
      <c r="J43" s="4"/>
      <c r="K43" s="1"/>
      <c r="L43" s="1"/>
      <c r="M43" s="1"/>
      <c r="N43" s="1"/>
      <c r="O43" s="1"/>
      <c r="P43" s="1"/>
      <c r="Q43" s="1"/>
    </row>
    <row r="44" spans="1:17" ht="15.6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</row>
    <row r="45" spans="1:17" ht="15.6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</row>
    <row r="46" spans="1:17" ht="15.6" x14ac:dyDescent="0.35">
      <c r="A46" s="4"/>
      <c r="B46" s="1"/>
      <c r="C46" s="1"/>
      <c r="D46" s="1"/>
      <c r="E46" s="1"/>
      <c r="F46" s="1"/>
      <c r="G46" s="1"/>
      <c r="H46" s="4"/>
      <c r="I46" s="4"/>
      <c r="J46" s="4"/>
      <c r="K46" s="1"/>
      <c r="L46" s="1"/>
      <c r="M46" s="1"/>
      <c r="N46" s="1"/>
      <c r="O46" s="1"/>
      <c r="P46" s="1"/>
      <c r="Q46" s="1"/>
    </row>
    <row r="47" spans="1:17" ht="15.6" x14ac:dyDescent="0.35">
      <c r="A47" s="6"/>
      <c r="B47" s="4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</row>
    <row r="48" spans="1:17" ht="15.6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</row>
    <row r="49" spans="1:17" ht="16.2" x14ac:dyDescent="0.4">
      <c r="A49" s="9" t="s">
        <v>12</v>
      </c>
      <c r="B49" s="4"/>
      <c r="C49" s="4"/>
      <c r="D49" s="4"/>
      <c r="E49" s="4"/>
      <c r="F49" s="4"/>
      <c r="G49" s="4"/>
      <c r="H49" s="4"/>
      <c r="I49" s="9">
        <f>G51</f>
        <v>45000</v>
      </c>
      <c r="J49" s="4"/>
      <c r="K49" s="1"/>
      <c r="L49" s="1"/>
      <c r="M49" s="1"/>
      <c r="N49" s="1"/>
      <c r="O49" s="1"/>
      <c r="P49" s="1"/>
      <c r="Q49" s="1"/>
    </row>
    <row r="50" spans="1:17" ht="15.6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</row>
    <row r="51" spans="1:17" ht="15.6" x14ac:dyDescent="0.35">
      <c r="A51" s="6">
        <v>3000</v>
      </c>
      <c r="B51" s="4" t="s">
        <v>14</v>
      </c>
      <c r="C51" s="4" t="s">
        <v>16</v>
      </c>
      <c r="D51" s="4"/>
      <c r="E51" s="4">
        <v>15</v>
      </c>
      <c r="F51" s="4"/>
      <c r="G51" s="8">
        <f>A51*E51</f>
        <v>45000</v>
      </c>
      <c r="H51" s="4"/>
      <c r="I51" s="4"/>
      <c r="J51" s="4"/>
      <c r="K51" s="1"/>
      <c r="L51" s="1"/>
      <c r="M51" s="1"/>
      <c r="N51" s="1"/>
      <c r="O51" s="1"/>
      <c r="P51" s="1"/>
      <c r="Q51" s="1"/>
    </row>
    <row r="52" spans="1:17" ht="15.6" x14ac:dyDescent="0.35">
      <c r="A52" s="6"/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</row>
    <row r="53" spans="1:17" ht="15.6" x14ac:dyDescent="0.35">
      <c r="A53" s="6"/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1"/>
      <c r="O53" s="1"/>
      <c r="P53" s="1"/>
      <c r="Q53" s="1"/>
    </row>
    <row r="54" spans="1:17" ht="15.6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</row>
    <row r="55" spans="1:17" ht="15.6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</row>
    <row r="56" spans="1:17" ht="16.2" x14ac:dyDescent="0.4">
      <c r="A56" s="9" t="s">
        <v>17</v>
      </c>
      <c r="B56" s="4"/>
      <c r="C56" s="4"/>
      <c r="D56" s="4"/>
      <c r="E56" s="4"/>
      <c r="F56" s="4"/>
      <c r="G56" s="4"/>
      <c r="H56" s="4"/>
      <c r="I56" s="9">
        <f>G58</f>
        <v>150000</v>
      </c>
      <c r="J56" s="4"/>
      <c r="K56" s="1"/>
      <c r="L56" s="1"/>
      <c r="M56" s="1"/>
      <c r="N56" s="1"/>
      <c r="O56" s="1"/>
      <c r="P56" s="1"/>
      <c r="Q56" s="1"/>
    </row>
    <row r="57" spans="1:17" ht="15.6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  <c r="P57" s="1"/>
      <c r="Q57" s="1"/>
    </row>
    <row r="58" spans="1:17" ht="15.6" x14ac:dyDescent="0.35">
      <c r="A58" s="4"/>
      <c r="B58" s="4"/>
      <c r="C58" s="4" t="s">
        <v>58</v>
      </c>
      <c r="D58" s="4"/>
      <c r="E58" s="4"/>
      <c r="F58" s="4"/>
      <c r="G58" s="8">
        <v>150000</v>
      </c>
      <c r="H58" s="8"/>
      <c r="I58" s="8"/>
      <c r="J58" s="4"/>
      <c r="K58" s="1"/>
      <c r="L58" s="1"/>
      <c r="M58" s="1"/>
      <c r="N58" s="1"/>
      <c r="O58" s="1"/>
      <c r="P58" s="1"/>
      <c r="Q58" s="1"/>
    </row>
    <row r="59" spans="1:17" ht="16.2" x14ac:dyDescent="0.4">
      <c r="A59" s="4"/>
      <c r="B59" s="4"/>
      <c r="C59" s="4"/>
      <c r="D59" s="4"/>
      <c r="E59" s="4"/>
      <c r="F59" s="4"/>
      <c r="G59" s="4"/>
      <c r="H59" s="4"/>
      <c r="I59" s="10"/>
      <c r="J59" s="4"/>
      <c r="K59" s="1"/>
      <c r="L59" s="1"/>
      <c r="M59" s="1"/>
      <c r="N59" s="1"/>
      <c r="O59" s="1"/>
      <c r="P59" s="1"/>
      <c r="Q59" s="1"/>
    </row>
    <row r="60" spans="1:17" ht="20.399999999999999" thickBot="1" x14ac:dyDescent="0.55000000000000004">
      <c r="A60" s="4"/>
      <c r="B60" s="4"/>
      <c r="C60" s="4"/>
      <c r="D60" s="4"/>
      <c r="E60" s="12" t="s">
        <v>19</v>
      </c>
      <c r="F60" s="12"/>
      <c r="G60" s="12"/>
      <c r="H60" s="12"/>
      <c r="I60" s="11">
        <f>I41+I49+I56</f>
        <v>195000</v>
      </c>
      <c r="J60" s="4"/>
      <c r="K60" s="1"/>
      <c r="L60" s="1"/>
      <c r="M60" s="1"/>
      <c r="N60" s="1"/>
      <c r="O60" s="1"/>
      <c r="P60" s="1"/>
      <c r="Q60" s="1"/>
    </row>
    <row r="61" spans="1:17" ht="20.399999999999999" thickTop="1" x14ac:dyDescent="0.5">
      <c r="A61" s="21"/>
      <c r="B61" s="1"/>
      <c r="C61" s="1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</row>
    <row r="62" spans="1:17" ht="19.8" x14ac:dyDescent="0.5">
      <c r="A62" s="21"/>
      <c r="B62" s="1"/>
      <c r="C62" s="1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</row>
    <row r="63" spans="1:17" ht="19.8" x14ac:dyDescent="0.5">
      <c r="A63" s="21"/>
      <c r="B63" s="1"/>
      <c r="C63" s="1"/>
      <c r="D63" s="4"/>
      <c r="E63" s="4"/>
      <c r="F63" s="4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</row>
    <row r="64" spans="1:17" ht="19.8" x14ac:dyDescent="0.5">
      <c r="A64" s="21" t="s">
        <v>62</v>
      </c>
      <c r="B64" s="1"/>
      <c r="C64" s="1"/>
      <c r="D64" s="4"/>
      <c r="E64" s="4"/>
      <c r="F64" s="20">
        <v>45000</v>
      </c>
      <c r="G64" s="12" t="s">
        <v>63</v>
      </c>
      <c r="H64" s="4"/>
      <c r="I64" s="4"/>
      <c r="J64" s="4"/>
      <c r="K64" s="1"/>
      <c r="L64" s="1"/>
      <c r="M64" s="1"/>
      <c r="N64" s="1"/>
      <c r="O64" s="1"/>
      <c r="P64" s="1"/>
      <c r="Q64" s="1"/>
    </row>
    <row r="65" spans="1:17" ht="19.8" x14ac:dyDescent="0.5">
      <c r="A65" s="21"/>
      <c r="B65" s="1"/>
      <c r="C65" s="1"/>
      <c r="D65" s="4"/>
      <c r="E65" s="4"/>
      <c r="F65" s="4"/>
      <c r="G65" s="4"/>
      <c r="H65" s="4"/>
      <c r="I65" s="4"/>
      <c r="J65" s="4"/>
      <c r="K65" s="1"/>
      <c r="L65" s="1"/>
      <c r="M65" s="1"/>
      <c r="N65" s="1"/>
      <c r="O65" s="1"/>
      <c r="P65" s="1"/>
      <c r="Q65" s="1"/>
    </row>
    <row r="66" spans="1:17" ht="19.8" x14ac:dyDescent="0.5">
      <c r="A66" s="21" t="s">
        <v>64</v>
      </c>
      <c r="B66" s="1"/>
      <c r="C66" s="1"/>
      <c r="D66" s="4"/>
      <c r="E66" s="4"/>
      <c r="F66" s="4"/>
      <c r="G66" s="4"/>
      <c r="H66" s="4"/>
      <c r="I66" s="4"/>
      <c r="J66" s="4"/>
      <c r="K66" s="1"/>
      <c r="L66" s="1"/>
      <c r="M66" s="1"/>
      <c r="N66" s="1"/>
      <c r="O66" s="1"/>
      <c r="P66" s="1"/>
      <c r="Q66" s="1"/>
    </row>
    <row r="67" spans="1:17" ht="19.8" x14ac:dyDescent="0.5">
      <c r="A67" s="21"/>
      <c r="B67" s="1"/>
      <c r="C67" s="1"/>
      <c r="D67" s="4"/>
      <c r="E67" s="4"/>
      <c r="F67" s="4"/>
      <c r="G67" s="4"/>
      <c r="H67" s="4"/>
      <c r="I67" s="4"/>
      <c r="J67" s="4"/>
      <c r="K67" s="1"/>
      <c r="L67" s="1"/>
      <c r="M67" s="1"/>
      <c r="N67" s="1"/>
      <c r="O67" s="1"/>
      <c r="P67" s="1"/>
      <c r="Q67" s="1"/>
    </row>
    <row r="68" spans="1:17" ht="19.8" x14ac:dyDescent="0.5">
      <c r="A68" s="21"/>
      <c r="B68" s="1"/>
      <c r="C68" s="1"/>
      <c r="D68" s="4"/>
      <c r="E68" s="4"/>
      <c r="F68" s="4"/>
      <c r="G68" s="4"/>
      <c r="H68" s="4"/>
      <c r="I68" s="4"/>
      <c r="J68" s="4"/>
      <c r="K68" s="1"/>
      <c r="L68" s="1"/>
      <c r="M68" s="1"/>
      <c r="N68" s="1"/>
      <c r="O68" s="1"/>
      <c r="P68" s="1"/>
      <c r="Q68" s="1"/>
    </row>
    <row r="69" spans="1:17" ht="19.8" x14ac:dyDescent="0.5">
      <c r="A69" s="21"/>
      <c r="B69" s="1"/>
      <c r="C69" s="1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</row>
    <row r="70" spans="1:17" ht="15.6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</row>
    <row r="71" spans="1:17" ht="16.2" x14ac:dyDescent="0.4">
      <c r="A71" s="35" t="s">
        <v>22</v>
      </c>
      <c r="B71" s="35"/>
      <c r="C71" s="4"/>
      <c r="D71" s="35" t="s">
        <v>22</v>
      </c>
      <c r="E71" s="35"/>
      <c r="F71" s="4"/>
      <c r="G71" s="35" t="s">
        <v>20</v>
      </c>
      <c r="H71" s="35"/>
      <c r="I71" s="4"/>
      <c r="J71" s="4"/>
      <c r="K71" s="1"/>
      <c r="L71" s="1"/>
      <c r="M71" s="1"/>
      <c r="N71" s="1"/>
      <c r="O71" s="1"/>
      <c r="P71" s="1"/>
      <c r="Q71" s="1"/>
    </row>
    <row r="72" spans="1:17" ht="16.2" x14ac:dyDescent="0.4">
      <c r="A72" s="36" t="s">
        <v>57</v>
      </c>
      <c r="B72" s="36"/>
      <c r="C72" s="4"/>
      <c r="D72" s="36" t="s">
        <v>60</v>
      </c>
      <c r="E72" s="36"/>
      <c r="F72" s="4"/>
      <c r="G72" s="36" t="s">
        <v>65</v>
      </c>
      <c r="H72" s="36"/>
      <c r="I72" s="4"/>
      <c r="J72" s="4"/>
      <c r="K72" s="1"/>
      <c r="L72" s="1"/>
      <c r="M72" s="1"/>
      <c r="N72" s="1"/>
      <c r="O72" s="1"/>
      <c r="P72" s="1"/>
      <c r="Q72" s="1"/>
    </row>
    <row r="73" spans="1:17" ht="15.6" x14ac:dyDescent="0.35">
      <c r="A73" s="17">
        <f>I33</f>
        <v>1350000</v>
      </c>
      <c r="B73" s="19">
        <v>1350000</v>
      </c>
      <c r="C73" s="4" t="s">
        <v>74</v>
      </c>
      <c r="D73" s="16">
        <f>B73</f>
        <v>1350000</v>
      </c>
      <c r="E73" s="18" t="s">
        <v>3</v>
      </c>
      <c r="F73" s="4"/>
      <c r="G73" s="14"/>
      <c r="H73" s="18">
        <f>I13</f>
        <v>920000</v>
      </c>
      <c r="I73" s="4" t="s">
        <v>68</v>
      </c>
      <c r="J73" s="4"/>
      <c r="K73" s="1"/>
      <c r="L73" s="1"/>
      <c r="M73" s="1"/>
      <c r="N73" s="1"/>
      <c r="O73" s="1"/>
      <c r="P73" s="1"/>
      <c r="Q73" s="1"/>
    </row>
    <row r="74" spans="1:17" ht="15.6" x14ac:dyDescent="0.35">
      <c r="A74" s="15"/>
      <c r="B74" s="4"/>
      <c r="C74" s="4" t="s">
        <v>71</v>
      </c>
      <c r="D74" s="25">
        <f>I60</f>
        <v>195000</v>
      </c>
      <c r="E74" s="8"/>
      <c r="F74" s="4"/>
      <c r="G74" s="15"/>
      <c r="H74" s="4"/>
      <c r="I74" s="4"/>
      <c r="J74" s="4"/>
      <c r="K74" s="1"/>
      <c r="L74" s="1"/>
      <c r="M74" s="1"/>
      <c r="N74" s="1"/>
      <c r="O74" s="1"/>
      <c r="P74" s="1"/>
      <c r="Q74" s="1"/>
    </row>
    <row r="75" spans="1:17" ht="15.6" x14ac:dyDescent="0.35">
      <c r="A75" s="15"/>
      <c r="B75" s="4"/>
      <c r="C75" s="4"/>
      <c r="D75" s="15">
        <f>D73+D74</f>
        <v>1545000</v>
      </c>
      <c r="E75" s="4"/>
      <c r="F75" s="4"/>
      <c r="G75" s="15"/>
      <c r="H75" s="4"/>
      <c r="I75" s="4"/>
      <c r="J75" s="4"/>
      <c r="K75" s="1"/>
      <c r="L75" s="1"/>
      <c r="M75" s="1"/>
      <c r="N75" s="1"/>
      <c r="O75" s="1"/>
      <c r="P75" s="1"/>
      <c r="Q75" s="1"/>
    </row>
    <row r="76" spans="1:17" ht="15.6" x14ac:dyDescent="0.35">
      <c r="A76" s="15"/>
      <c r="B76" s="4"/>
      <c r="C76" s="4"/>
      <c r="D76" s="15"/>
      <c r="E76" s="4">
        <f>D75</f>
        <v>1545000</v>
      </c>
      <c r="F76" s="4" t="s">
        <v>72</v>
      </c>
      <c r="G76" s="15"/>
      <c r="H76" s="4"/>
      <c r="I76" s="4"/>
      <c r="J76" s="4"/>
      <c r="K76" s="1"/>
      <c r="L76" s="1"/>
      <c r="M76" s="1"/>
      <c r="N76" s="1"/>
      <c r="O76" s="1"/>
      <c r="P76" s="1"/>
      <c r="Q76" s="1"/>
    </row>
    <row r="77" spans="1:17" ht="15.6" x14ac:dyDescent="0.35">
      <c r="A77" s="15"/>
      <c r="B77" s="4"/>
      <c r="C77" s="4"/>
      <c r="D77" s="15"/>
      <c r="E77" s="4"/>
      <c r="F77" s="4"/>
      <c r="G77" s="15"/>
      <c r="H77" s="4"/>
      <c r="I77" s="4"/>
      <c r="J77" s="4"/>
      <c r="K77" s="1"/>
      <c r="L77" s="1"/>
      <c r="M77" s="1"/>
      <c r="N77" s="1"/>
      <c r="O77" s="1"/>
      <c r="P77" s="1"/>
      <c r="Q77" s="1"/>
    </row>
    <row r="78" spans="1:17" ht="15.6" x14ac:dyDescent="0.35">
      <c r="A78" s="23"/>
      <c r="B78" s="4"/>
      <c r="C78" s="4"/>
      <c r="D78" s="23"/>
      <c r="E78" s="4"/>
      <c r="F78" s="4"/>
      <c r="G78" s="23"/>
      <c r="H78" s="4"/>
      <c r="I78" s="4"/>
      <c r="J78" s="4"/>
      <c r="K78" s="1"/>
      <c r="L78" s="1"/>
      <c r="M78" s="1"/>
      <c r="N78" s="1"/>
      <c r="O78" s="1"/>
      <c r="P78" s="1"/>
      <c r="Q78" s="1"/>
    </row>
    <row r="79" spans="1:17" ht="16.2" x14ac:dyDescent="0.4">
      <c r="A79" s="4"/>
      <c r="B79" s="4"/>
      <c r="C79" s="4"/>
      <c r="D79" s="4"/>
      <c r="E79" s="4"/>
      <c r="F79" s="4"/>
      <c r="G79" s="35" t="s">
        <v>30</v>
      </c>
      <c r="H79" s="35"/>
      <c r="I79" s="4"/>
      <c r="J79" s="4"/>
      <c r="K79" s="1"/>
      <c r="L79" s="1"/>
      <c r="M79" s="1"/>
      <c r="N79" s="1"/>
      <c r="O79" s="1"/>
      <c r="P79" s="1"/>
      <c r="Q79" s="1"/>
    </row>
    <row r="80" spans="1:17" ht="16.2" x14ac:dyDescent="0.4">
      <c r="A80" s="35" t="s">
        <v>24</v>
      </c>
      <c r="B80" s="35"/>
      <c r="C80" s="4"/>
      <c r="D80" s="35" t="s">
        <v>26</v>
      </c>
      <c r="E80" s="35"/>
      <c r="G80" s="35" t="s">
        <v>28</v>
      </c>
      <c r="H80" s="35"/>
      <c r="I80" s="4"/>
      <c r="J80" s="4"/>
      <c r="K80" s="1"/>
      <c r="L80" s="1"/>
      <c r="M80" s="1"/>
      <c r="N80" s="1"/>
      <c r="O80" s="1"/>
      <c r="P80" s="1"/>
      <c r="Q80" s="1"/>
    </row>
    <row r="81" spans="1:17" ht="16.2" x14ac:dyDescent="0.4">
      <c r="A81" s="36" t="s">
        <v>66</v>
      </c>
      <c r="B81" s="36"/>
      <c r="C81" s="4"/>
      <c r="D81" s="36" t="s">
        <v>67</v>
      </c>
      <c r="E81" s="36"/>
      <c r="G81" s="36" t="s">
        <v>29</v>
      </c>
      <c r="H81" s="36"/>
      <c r="I81" s="4"/>
      <c r="J81" s="4"/>
      <c r="K81" s="1"/>
      <c r="L81" s="1"/>
      <c r="M81" s="1"/>
      <c r="N81" s="1"/>
      <c r="O81" s="1"/>
      <c r="P81" s="1"/>
      <c r="Q81" s="1"/>
    </row>
    <row r="82" spans="1:17" ht="15.6" x14ac:dyDescent="0.35">
      <c r="A82" s="14"/>
      <c r="B82" s="18">
        <f>I22</f>
        <v>180000</v>
      </c>
      <c r="C82" s="4" t="s">
        <v>68</v>
      </c>
      <c r="D82" s="14"/>
      <c r="E82" s="18">
        <f>I29</f>
        <v>250000</v>
      </c>
      <c r="F82" s="1" t="s">
        <v>73</v>
      </c>
      <c r="G82" s="26">
        <f>E76</f>
        <v>1545000</v>
      </c>
      <c r="H82" s="18" t="s">
        <v>3</v>
      </c>
      <c r="I82" s="4"/>
      <c r="J82" s="4"/>
      <c r="K82" s="1"/>
      <c r="L82" s="1"/>
      <c r="M82" s="1"/>
      <c r="N82" s="1"/>
      <c r="O82" s="1"/>
      <c r="P82" s="1"/>
      <c r="Q82" s="1"/>
    </row>
    <row r="83" spans="1:17" ht="15.6" x14ac:dyDescent="0.35">
      <c r="A83" s="15"/>
      <c r="B83" s="24">
        <f>I49</f>
        <v>45000</v>
      </c>
      <c r="C83" s="1" t="s">
        <v>70</v>
      </c>
      <c r="D83" s="15"/>
      <c r="E83" s="24">
        <f>I56</f>
        <v>150000</v>
      </c>
      <c r="F83" s="1" t="s">
        <v>69</v>
      </c>
      <c r="G83" s="15"/>
      <c r="H83" s="4"/>
      <c r="I83" s="4"/>
      <c r="J83" s="4"/>
      <c r="K83" s="1"/>
      <c r="L83" s="1"/>
      <c r="M83" s="1"/>
      <c r="N83" s="1"/>
      <c r="O83" s="1"/>
      <c r="P83" s="1"/>
      <c r="Q83" s="1"/>
    </row>
    <row r="84" spans="1:17" ht="15.6" x14ac:dyDescent="0.35">
      <c r="A84" s="15"/>
      <c r="B84" s="4"/>
      <c r="C84" s="4"/>
      <c r="D84" s="15"/>
      <c r="E84" s="4"/>
      <c r="G84" s="15"/>
      <c r="H84" s="4"/>
      <c r="I84" s="4" t="s">
        <v>3</v>
      </c>
      <c r="J84" s="4"/>
      <c r="K84" s="1"/>
      <c r="L84" s="1"/>
      <c r="M84" s="1"/>
      <c r="N84" s="1"/>
      <c r="O84" s="1"/>
      <c r="P84" s="1"/>
      <c r="Q84" s="1"/>
    </row>
    <row r="85" spans="1:17" ht="15.6" x14ac:dyDescent="0.35">
      <c r="A85" s="15"/>
      <c r="B85" s="4"/>
      <c r="C85" s="4"/>
      <c r="D85" s="15"/>
      <c r="E85" s="4"/>
      <c r="G85" s="15"/>
      <c r="H85" s="4"/>
      <c r="I85" s="4"/>
      <c r="J85" s="4"/>
      <c r="K85" s="1"/>
      <c r="L85" s="1"/>
      <c r="M85" s="1"/>
      <c r="N85" s="1"/>
      <c r="O85" s="1"/>
      <c r="P85" s="1"/>
      <c r="Q85" s="1"/>
    </row>
    <row r="86" spans="1:17" ht="15.6" x14ac:dyDescent="0.35">
      <c r="A86" s="15"/>
      <c r="B86" s="4"/>
      <c r="C86" s="4"/>
      <c r="D86" s="15"/>
      <c r="E86" s="4"/>
      <c r="G86" s="15"/>
      <c r="H86" s="4"/>
      <c r="I86" s="4"/>
      <c r="J86" s="4"/>
      <c r="K86" s="1"/>
      <c r="L86" s="1"/>
      <c r="M86" s="1"/>
      <c r="N86" s="1"/>
      <c r="O86" s="1"/>
      <c r="P86" s="1"/>
      <c r="Q86" s="1"/>
    </row>
    <row r="87" spans="1:17" ht="15.6" x14ac:dyDescent="0.35">
      <c r="A87" s="15"/>
      <c r="B87" s="4"/>
      <c r="C87" s="4"/>
      <c r="D87" s="15"/>
      <c r="E87" s="4"/>
      <c r="G87" s="15"/>
      <c r="H87" s="4"/>
      <c r="I87" s="4" t="s">
        <v>3</v>
      </c>
      <c r="J87" s="4"/>
      <c r="K87" s="1"/>
      <c r="L87" s="1"/>
      <c r="M87" s="1"/>
      <c r="N87" s="1"/>
      <c r="O87" s="1"/>
      <c r="P87" s="1"/>
      <c r="Q87" s="1"/>
    </row>
    <row r="88" spans="1:17" ht="15.6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  <c r="O88" s="1"/>
      <c r="P88" s="1"/>
      <c r="Q88" s="1"/>
    </row>
    <row r="89" spans="1:17" ht="15.6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  <c r="O89" s="1"/>
      <c r="P89" s="1"/>
      <c r="Q89" s="1"/>
    </row>
    <row r="90" spans="1:17" ht="15.6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1"/>
      <c r="L90" s="1"/>
      <c r="M90" s="1"/>
      <c r="N90" s="1"/>
      <c r="O90" s="1"/>
      <c r="P90" s="1"/>
      <c r="Q90" s="1"/>
    </row>
    <row r="91" spans="1:17" ht="19.8" x14ac:dyDescent="0.5">
      <c r="A91" s="12" t="s">
        <v>75</v>
      </c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  <c r="O91" s="1"/>
      <c r="P91" s="1"/>
      <c r="Q91" s="1"/>
    </row>
    <row r="92" spans="1:17" ht="15.6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  <c r="M92" s="1"/>
      <c r="N92" s="1"/>
      <c r="O92" s="1"/>
      <c r="P92" s="1"/>
      <c r="Q92" s="1"/>
    </row>
    <row r="93" spans="1:17" ht="16.2" x14ac:dyDescent="0.4">
      <c r="A93" s="9" t="s">
        <v>76</v>
      </c>
      <c r="B93" s="9"/>
      <c r="C93" s="9">
        <f>G82</f>
        <v>1545000</v>
      </c>
      <c r="D93" s="9" t="s">
        <v>50</v>
      </c>
      <c r="E93" s="9">
        <f>F64</f>
        <v>45000</v>
      </c>
      <c r="F93" s="9" t="s">
        <v>52</v>
      </c>
      <c r="G93" s="9">
        <f>C93/E93</f>
        <v>34.333333333333336</v>
      </c>
      <c r="H93" s="9" t="s">
        <v>53</v>
      </c>
      <c r="I93" s="9"/>
      <c r="J93" s="1"/>
      <c r="K93" s="1"/>
      <c r="L93" s="1"/>
      <c r="M93" s="1"/>
      <c r="N93" s="1"/>
      <c r="O93" s="1"/>
      <c r="P93" s="1"/>
      <c r="Q93" s="1"/>
    </row>
    <row r="94" spans="1:17" ht="15.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</sheetData>
  <sheetProtection algorithmName="SHA-512" hashValue="kACciDcJ1KV9zGHFcs2URa9PDuEsfP0DP8rIywu/h+3A906Wg49j7+UsfEjfi/Qkn89rbVELaRZ3AzdZJm0pDA==" saltValue="lNBwIQxBCLNLOAR/WQ249A==" spinCount="100000" sheet="1" objects="1" scenarios="1"/>
  <mergeCells count="13">
    <mergeCell ref="A71:B71"/>
    <mergeCell ref="D71:E71"/>
    <mergeCell ref="G71:H71"/>
    <mergeCell ref="A72:B72"/>
    <mergeCell ref="D72:E72"/>
    <mergeCell ref="G72:H72"/>
    <mergeCell ref="G80:H80"/>
    <mergeCell ref="G81:H81"/>
    <mergeCell ref="G79:H79"/>
    <mergeCell ref="D80:E80"/>
    <mergeCell ref="A81:B81"/>
    <mergeCell ref="D81:E81"/>
    <mergeCell ref="A80:B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tabSelected="1" topLeftCell="A4" workbookViewId="0">
      <selection activeCell="E7" sqref="E7"/>
    </sheetView>
  </sheetViews>
  <sheetFormatPr baseColWidth="10" defaultRowHeight="14.4" x14ac:dyDescent="0.3"/>
  <cols>
    <col min="3" max="3" width="14.109375" customWidth="1"/>
    <col min="5" max="5" width="12.5546875" bestFit="1" customWidth="1"/>
  </cols>
  <sheetData>
    <row r="1" spans="1:9" ht="29.4" x14ac:dyDescent="0.65">
      <c r="A1" s="34" t="s">
        <v>0</v>
      </c>
      <c r="B1" s="34"/>
      <c r="C1" s="34"/>
      <c r="D1" s="34"/>
      <c r="E1" s="34"/>
      <c r="F1" s="34"/>
      <c r="G1" s="34"/>
      <c r="H1" s="33"/>
      <c r="I1" s="33"/>
    </row>
    <row r="2" spans="1:9" ht="21" x14ac:dyDescent="0.5">
      <c r="A2" s="22" t="s">
        <v>2</v>
      </c>
      <c r="B2" s="1"/>
      <c r="C2" s="1"/>
      <c r="D2" s="1"/>
      <c r="E2" s="1"/>
    </row>
    <row r="3" spans="1:9" ht="15.6" x14ac:dyDescent="0.35">
      <c r="A3" s="1"/>
      <c r="B3" s="1"/>
      <c r="C3" s="1"/>
      <c r="D3" s="1"/>
      <c r="E3" s="1"/>
    </row>
    <row r="4" spans="1:9" ht="19.8" x14ac:dyDescent="0.5">
      <c r="A4" s="21" t="s">
        <v>1</v>
      </c>
      <c r="B4" s="1"/>
      <c r="C4" s="1"/>
      <c r="D4" s="1"/>
      <c r="E4" s="1"/>
    </row>
    <row r="5" spans="1:9" ht="16.2" x14ac:dyDescent="0.4">
      <c r="A5" s="2"/>
      <c r="B5" s="1"/>
      <c r="C5" s="1"/>
      <c r="D5" s="1"/>
      <c r="E5" s="1"/>
    </row>
    <row r="6" spans="1:9" ht="16.2" x14ac:dyDescent="0.4">
      <c r="A6" s="9" t="s">
        <v>11</v>
      </c>
      <c r="B6" s="4"/>
      <c r="C6" s="4"/>
      <c r="D6" s="4"/>
      <c r="E6" s="4"/>
    </row>
    <row r="7" spans="1:9" ht="15.6" x14ac:dyDescent="0.35">
      <c r="A7" s="6">
        <v>10000</v>
      </c>
      <c r="B7" s="4" t="s">
        <v>4</v>
      </c>
      <c r="C7" s="4" t="s">
        <v>5</v>
      </c>
      <c r="D7" s="7" t="s">
        <v>9</v>
      </c>
      <c r="E7" s="4">
        <v>8</v>
      </c>
    </row>
    <row r="8" spans="1:9" ht="15.6" x14ac:dyDescent="0.35">
      <c r="A8" s="6">
        <v>1000</v>
      </c>
      <c r="B8" s="4" t="s">
        <v>4</v>
      </c>
      <c r="C8" s="4" t="s">
        <v>5</v>
      </c>
      <c r="D8" s="4" t="s">
        <v>6</v>
      </c>
      <c r="E8" s="4">
        <v>7.5</v>
      </c>
    </row>
    <row r="9" spans="1:9" ht="15.6" x14ac:dyDescent="0.35">
      <c r="A9" s="6">
        <v>6000</v>
      </c>
      <c r="B9" s="4" t="s">
        <v>13</v>
      </c>
      <c r="C9" s="4" t="s">
        <v>5</v>
      </c>
      <c r="D9" s="4" t="s">
        <v>8</v>
      </c>
      <c r="E9" s="4">
        <v>20</v>
      </c>
    </row>
    <row r="10" spans="1:9" ht="15.6" x14ac:dyDescent="0.35">
      <c r="A10" s="6">
        <v>24000</v>
      </c>
      <c r="B10" s="4" t="s">
        <v>7</v>
      </c>
      <c r="C10" s="4"/>
      <c r="D10" s="4"/>
      <c r="E10" s="4">
        <v>3</v>
      </c>
    </row>
    <row r="11" spans="1:9" ht="15.6" x14ac:dyDescent="0.35">
      <c r="A11" s="4"/>
      <c r="B11" s="4"/>
      <c r="C11" s="4"/>
      <c r="D11" s="4"/>
      <c r="E11" s="4"/>
    </row>
    <row r="12" spans="1:9" ht="16.2" x14ac:dyDescent="0.4">
      <c r="A12" s="9" t="s">
        <v>12</v>
      </c>
      <c r="B12" s="4"/>
      <c r="C12" s="4"/>
      <c r="D12" s="4"/>
      <c r="E12" s="4"/>
    </row>
    <row r="13" spans="1:9" ht="15.6" x14ac:dyDescent="0.35">
      <c r="A13" s="6">
        <v>5000</v>
      </c>
      <c r="B13" s="4" t="s">
        <v>14</v>
      </c>
      <c r="C13" s="4" t="s">
        <v>15</v>
      </c>
      <c r="D13" s="4"/>
      <c r="E13" s="4">
        <v>7</v>
      </c>
    </row>
    <row r="14" spans="1:9" ht="15.6" x14ac:dyDescent="0.35">
      <c r="A14" s="6">
        <v>4000</v>
      </c>
      <c r="B14" s="4" t="s">
        <v>14</v>
      </c>
      <c r="C14" s="4" t="s">
        <v>16</v>
      </c>
      <c r="D14" s="4"/>
      <c r="E14" s="4">
        <v>8</v>
      </c>
    </row>
    <row r="15" spans="1:9" ht="15.6" x14ac:dyDescent="0.35">
      <c r="A15" s="4"/>
      <c r="B15" s="4"/>
      <c r="C15" s="4"/>
      <c r="D15" s="4"/>
      <c r="E15" s="4"/>
    </row>
    <row r="16" spans="1:9" ht="16.2" x14ac:dyDescent="0.4">
      <c r="A16" s="9" t="s">
        <v>17</v>
      </c>
      <c r="B16" s="4"/>
      <c r="C16" s="4"/>
      <c r="D16" s="4"/>
      <c r="E16" s="4">
        <v>100000</v>
      </c>
    </row>
    <row r="18" spans="1:7" ht="19.8" x14ac:dyDescent="0.5">
      <c r="A18" s="12" t="s">
        <v>34</v>
      </c>
      <c r="B18" s="4"/>
      <c r="C18" s="4"/>
      <c r="D18" s="20">
        <v>24000</v>
      </c>
      <c r="E18" s="12" t="s">
        <v>35</v>
      </c>
      <c r="F18" s="12"/>
      <c r="G18" s="12"/>
    </row>
    <row r="19" spans="1:7" ht="19.8" x14ac:dyDescent="0.5">
      <c r="A19" s="12" t="s">
        <v>91</v>
      </c>
      <c r="B19" s="9"/>
      <c r="C19" s="9"/>
      <c r="D19" s="9"/>
      <c r="E19" s="9"/>
      <c r="F19" s="9"/>
      <c r="G19" s="4"/>
    </row>
    <row r="20" spans="1:7" ht="19.8" x14ac:dyDescent="0.5">
      <c r="A20" s="12" t="s">
        <v>92</v>
      </c>
      <c r="B20" s="9"/>
      <c r="C20" s="9"/>
      <c r="D20" s="9"/>
      <c r="E20" s="9"/>
      <c r="F20" s="9"/>
      <c r="G20" s="4"/>
    </row>
    <row r="23" spans="1:7" ht="21" x14ac:dyDescent="0.5">
      <c r="A23" s="22" t="s">
        <v>38</v>
      </c>
      <c r="B23" s="1"/>
      <c r="C23" s="1"/>
      <c r="D23" s="1"/>
      <c r="E23" s="1"/>
    </row>
    <row r="24" spans="1:7" ht="15.6" x14ac:dyDescent="0.35">
      <c r="A24" s="1"/>
      <c r="B24" s="1"/>
      <c r="C24" s="1"/>
      <c r="D24" s="1"/>
      <c r="E24" s="1"/>
    </row>
    <row r="25" spans="1:7" ht="19.8" x14ac:dyDescent="0.5">
      <c r="A25" s="21" t="s">
        <v>55</v>
      </c>
      <c r="B25" s="1"/>
      <c r="C25" s="1"/>
      <c r="D25" s="1"/>
      <c r="E25" s="1"/>
    </row>
    <row r="26" spans="1:7" ht="15.6" x14ac:dyDescent="0.35">
      <c r="A26" s="1"/>
      <c r="B26" s="1"/>
      <c r="C26" s="1"/>
      <c r="D26" s="1"/>
      <c r="E26" s="1"/>
    </row>
    <row r="27" spans="1:7" ht="16.2" x14ac:dyDescent="0.4">
      <c r="A27" s="9" t="s">
        <v>41</v>
      </c>
      <c r="B27" s="4"/>
      <c r="C27" s="4"/>
      <c r="D27" s="4"/>
      <c r="E27" s="4"/>
    </row>
    <row r="28" spans="1:7" ht="15.6" x14ac:dyDescent="0.35">
      <c r="A28" s="6">
        <v>10000</v>
      </c>
      <c r="B28" s="4" t="s">
        <v>4</v>
      </c>
      <c r="C28" s="4" t="s">
        <v>5</v>
      </c>
      <c r="D28" s="7" t="s">
        <v>9</v>
      </c>
      <c r="E28" s="4">
        <v>20</v>
      </c>
    </row>
    <row r="29" spans="1:7" ht="15.6" x14ac:dyDescent="0.35">
      <c r="A29" s="6">
        <v>5000</v>
      </c>
      <c r="B29" s="4" t="s">
        <v>4</v>
      </c>
      <c r="C29" s="4" t="s">
        <v>5</v>
      </c>
      <c r="D29" s="4" t="s">
        <v>6</v>
      </c>
      <c r="E29" s="4">
        <v>30</v>
      </c>
    </row>
    <row r="30" spans="1:7" ht="15.6" x14ac:dyDescent="0.35">
      <c r="A30" s="4"/>
      <c r="B30" s="4"/>
      <c r="C30" s="1"/>
      <c r="D30" s="1"/>
      <c r="E30" s="1"/>
    </row>
    <row r="31" spans="1:7" ht="16.2" x14ac:dyDescent="0.4">
      <c r="A31" s="9" t="s">
        <v>42</v>
      </c>
      <c r="B31" s="4"/>
      <c r="C31" s="4"/>
      <c r="D31" s="4"/>
      <c r="E31" s="4"/>
    </row>
    <row r="32" spans="1:7" ht="15.6" x14ac:dyDescent="0.35">
      <c r="A32" s="6">
        <v>5000</v>
      </c>
      <c r="B32" s="4" t="s">
        <v>14</v>
      </c>
      <c r="C32" s="4" t="s">
        <v>39</v>
      </c>
      <c r="D32" s="4"/>
      <c r="E32" s="4">
        <v>12</v>
      </c>
    </row>
    <row r="33" spans="1:7" ht="15.6" x14ac:dyDescent="0.35">
      <c r="A33" s="6"/>
      <c r="B33" s="4"/>
      <c r="C33" s="4"/>
      <c r="D33" s="4"/>
      <c r="E33" s="4"/>
    </row>
    <row r="34" spans="1:7" ht="16.2" x14ac:dyDescent="0.4">
      <c r="A34" s="9" t="s">
        <v>78</v>
      </c>
      <c r="B34" s="4"/>
      <c r="C34" s="4"/>
      <c r="D34" s="4"/>
      <c r="E34" s="4">
        <v>80000</v>
      </c>
    </row>
    <row r="36" spans="1:7" ht="19.8" x14ac:dyDescent="0.5">
      <c r="A36" s="12" t="s">
        <v>34</v>
      </c>
      <c r="B36" s="4"/>
      <c r="C36" s="4"/>
      <c r="D36" s="20">
        <v>20000</v>
      </c>
      <c r="E36" s="12" t="s">
        <v>47</v>
      </c>
      <c r="F36" s="12"/>
      <c r="G36" s="12"/>
    </row>
    <row r="39" spans="1:7" ht="16.2" x14ac:dyDescent="0.4">
      <c r="A39" s="9" t="s">
        <v>44</v>
      </c>
      <c r="B39" s="4"/>
      <c r="C39" s="4"/>
      <c r="D39" s="4"/>
      <c r="E39" s="4"/>
    </row>
    <row r="40" spans="1:7" ht="15.6" x14ac:dyDescent="0.35">
      <c r="A40" s="6">
        <v>40000</v>
      </c>
      <c r="B40" s="4" t="s">
        <v>4</v>
      </c>
      <c r="C40" s="4" t="s">
        <v>5</v>
      </c>
      <c r="D40" s="7" t="s">
        <v>6</v>
      </c>
      <c r="E40" s="4">
        <v>12</v>
      </c>
    </row>
    <row r="41" spans="1:7" ht="15.6" x14ac:dyDescent="0.35">
      <c r="A41" s="6"/>
      <c r="B41" s="4"/>
      <c r="C41" s="4"/>
      <c r="D41" s="4"/>
      <c r="E41" s="4"/>
    </row>
    <row r="42" spans="1:7" ht="16.2" x14ac:dyDescent="0.4">
      <c r="A42" s="9" t="s">
        <v>45</v>
      </c>
      <c r="B42" s="4"/>
      <c r="C42" s="4"/>
      <c r="D42" s="4"/>
      <c r="E42" s="4"/>
    </row>
    <row r="43" spans="1:7" ht="15.6" x14ac:dyDescent="0.35">
      <c r="A43" s="6">
        <v>8000</v>
      </c>
      <c r="B43" s="4" t="s">
        <v>14</v>
      </c>
      <c r="C43" s="4" t="s">
        <v>15</v>
      </c>
      <c r="D43" s="4"/>
      <c r="E43" s="4">
        <v>9</v>
      </c>
    </row>
    <row r="44" spans="1:7" ht="15.6" x14ac:dyDescent="0.35">
      <c r="A44" s="4"/>
      <c r="B44" s="4"/>
      <c r="C44" s="4"/>
      <c r="D44" s="4"/>
      <c r="E44" s="4"/>
    </row>
    <row r="45" spans="1:7" ht="16.2" x14ac:dyDescent="0.4">
      <c r="A45" s="9" t="s">
        <v>80</v>
      </c>
      <c r="B45" s="4"/>
      <c r="C45" s="4"/>
      <c r="D45" s="4"/>
      <c r="E45" s="4">
        <v>90000</v>
      </c>
    </row>
    <row r="47" spans="1:7" ht="19.8" x14ac:dyDescent="0.5">
      <c r="A47" s="12" t="s">
        <v>34</v>
      </c>
      <c r="B47" s="4"/>
      <c r="C47" s="4"/>
      <c r="D47" s="20">
        <v>50000</v>
      </c>
      <c r="E47" s="12" t="s">
        <v>81</v>
      </c>
      <c r="F47" s="12"/>
      <c r="G47" s="12"/>
    </row>
    <row r="48" spans="1:7" ht="19.8" x14ac:dyDescent="0.5">
      <c r="A48" s="12" t="s">
        <v>79</v>
      </c>
      <c r="B48" s="4"/>
      <c r="C48" s="4"/>
      <c r="D48" s="4"/>
    </row>
    <row r="52" spans="1:5" ht="21" x14ac:dyDescent="0.5">
      <c r="A52" s="22" t="s">
        <v>54</v>
      </c>
      <c r="B52" s="1"/>
      <c r="C52" s="1"/>
      <c r="D52" s="1"/>
      <c r="E52" s="1"/>
    </row>
    <row r="53" spans="1:5" ht="15.6" x14ac:dyDescent="0.35">
      <c r="A53" s="1"/>
      <c r="B53" s="1"/>
      <c r="C53" s="1"/>
      <c r="D53" s="1"/>
      <c r="E53" s="1"/>
    </row>
    <row r="54" spans="1:5" ht="19.8" x14ac:dyDescent="0.5">
      <c r="A54" s="21" t="s">
        <v>56</v>
      </c>
      <c r="B54" s="1"/>
      <c r="C54" s="1"/>
      <c r="D54" s="1"/>
      <c r="E54" s="1"/>
    </row>
    <row r="55" spans="1:5" ht="16.2" x14ac:dyDescent="0.4">
      <c r="A55" s="2"/>
      <c r="B55" s="1"/>
      <c r="C55" s="1"/>
      <c r="D55" s="1"/>
      <c r="E55" s="1"/>
    </row>
    <row r="56" spans="1:5" ht="19.8" x14ac:dyDescent="0.5">
      <c r="A56" s="21" t="s">
        <v>57</v>
      </c>
      <c r="B56" s="1"/>
      <c r="C56" s="1"/>
      <c r="D56" s="1"/>
      <c r="E56" s="1"/>
    </row>
    <row r="57" spans="1:5" ht="15.6" x14ac:dyDescent="0.35">
      <c r="A57" s="1"/>
      <c r="B57" s="1"/>
      <c r="C57" s="1"/>
      <c r="D57" s="1"/>
      <c r="E57" s="1"/>
    </row>
    <row r="58" spans="1:5" ht="16.2" x14ac:dyDescent="0.4">
      <c r="A58" s="9" t="s">
        <v>11</v>
      </c>
      <c r="B58" s="4"/>
      <c r="C58" s="4"/>
      <c r="D58" s="4"/>
      <c r="E58" s="4"/>
    </row>
    <row r="59" spans="1:5" ht="15.6" x14ac:dyDescent="0.35">
      <c r="A59" s="6">
        <v>40000</v>
      </c>
      <c r="B59" s="4" t="s">
        <v>4</v>
      </c>
      <c r="C59" s="4" t="s">
        <v>5</v>
      </c>
      <c r="D59" s="7" t="s">
        <v>9</v>
      </c>
      <c r="E59" s="4">
        <v>18</v>
      </c>
    </row>
    <row r="60" spans="1:5" ht="15.6" x14ac:dyDescent="0.35">
      <c r="A60" s="6">
        <v>10000</v>
      </c>
      <c r="B60" s="4" t="s">
        <v>4</v>
      </c>
      <c r="C60" s="4" t="s">
        <v>5</v>
      </c>
      <c r="D60" s="4" t="s">
        <v>6</v>
      </c>
      <c r="E60" s="4">
        <v>20</v>
      </c>
    </row>
    <row r="61" spans="1:5" ht="15.6" x14ac:dyDescent="0.35">
      <c r="A61" s="4"/>
      <c r="B61" s="4"/>
      <c r="C61" s="4"/>
      <c r="D61" s="4"/>
      <c r="E61" s="4"/>
    </row>
    <row r="62" spans="1:5" ht="15.6" x14ac:dyDescent="0.35">
      <c r="A62" s="4"/>
      <c r="B62" s="4"/>
      <c r="C62" s="4"/>
      <c r="D62" s="4"/>
      <c r="E62" s="4"/>
    </row>
    <row r="63" spans="1:5" ht="16.2" x14ac:dyDescent="0.4">
      <c r="A63" s="9" t="s">
        <v>12</v>
      </c>
      <c r="B63" s="4"/>
      <c r="C63" s="4"/>
      <c r="D63" s="4"/>
      <c r="E63" s="4"/>
    </row>
    <row r="64" spans="1:5" ht="15.6" x14ac:dyDescent="0.35">
      <c r="A64" s="6">
        <v>20000</v>
      </c>
      <c r="B64" s="4" t="s">
        <v>14</v>
      </c>
      <c r="C64" s="4" t="s">
        <v>15</v>
      </c>
      <c r="D64" s="4"/>
      <c r="E64" s="4">
        <v>9</v>
      </c>
    </row>
    <row r="65" spans="1:9" ht="15.6" x14ac:dyDescent="0.35">
      <c r="A65" s="4"/>
      <c r="B65" s="4"/>
      <c r="C65" s="4"/>
      <c r="D65" s="4"/>
      <c r="E65" s="4"/>
    </row>
    <row r="66" spans="1:9" ht="16.2" x14ac:dyDescent="0.4">
      <c r="A66" s="9" t="s">
        <v>17</v>
      </c>
      <c r="B66" s="4"/>
      <c r="C66" s="4"/>
      <c r="D66" s="4"/>
      <c r="E66" s="4">
        <v>250000</v>
      </c>
    </row>
    <row r="68" spans="1:9" ht="19.8" x14ac:dyDescent="0.5">
      <c r="A68" s="12" t="s">
        <v>84</v>
      </c>
      <c r="B68" s="4"/>
      <c r="C68" s="4"/>
      <c r="D68" s="4"/>
      <c r="E68" s="12"/>
      <c r="F68" s="12"/>
      <c r="G68" s="12"/>
      <c r="H68" s="20">
        <v>45000</v>
      </c>
      <c r="I68" s="10" t="s">
        <v>3</v>
      </c>
    </row>
    <row r="69" spans="1:9" ht="16.2" x14ac:dyDescent="0.4">
      <c r="H69" s="10" t="s">
        <v>40</v>
      </c>
    </row>
    <row r="71" spans="1:9" ht="19.8" x14ac:dyDescent="0.5">
      <c r="A71" s="21" t="s">
        <v>60</v>
      </c>
      <c r="B71" s="1"/>
      <c r="C71" s="1"/>
      <c r="D71" s="4"/>
      <c r="E71" s="4"/>
    </row>
    <row r="72" spans="1:9" ht="19.8" x14ac:dyDescent="0.5">
      <c r="A72" s="21"/>
      <c r="B72" s="1"/>
      <c r="C72" s="1"/>
      <c r="D72" s="4"/>
      <c r="E72" s="4"/>
    </row>
    <row r="73" spans="1:9" ht="16.2" x14ac:dyDescent="0.4">
      <c r="A73" s="9" t="s">
        <v>11</v>
      </c>
      <c r="B73" s="4"/>
      <c r="C73" s="4"/>
      <c r="D73" s="4"/>
      <c r="E73" s="4"/>
    </row>
    <row r="74" spans="1:9" ht="15.6" x14ac:dyDescent="0.35">
      <c r="A74" s="6">
        <v>45000</v>
      </c>
      <c r="B74" s="4" t="s">
        <v>61</v>
      </c>
      <c r="C74" s="4"/>
      <c r="D74" s="4"/>
      <c r="E74" s="4" t="s">
        <v>3</v>
      </c>
    </row>
    <row r="75" spans="1:9" ht="15.6" x14ac:dyDescent="0.35">
      <c r="A75" s="4"/>
      <c r="B75" s="4"/>
      <c r="C75" s="4"/>
      <c r="D75" s="4"/>
      <c r="E75" s="4"/>
    </row>
    <row r="76" spans="1:9" ht="16.2" x14ac:dyDescent="0.4">
      <c r="A76" s="9" t="s">
        <v>12</v>
      </c>
      <c r="B76" s="4"/>
      <c r="C76" s="4"/>
      <c r="D76" s="4"/>
      <c r="E76" s="4"/>
    </row>
    <row r="77" spans="1:9" ht="15.6" x14ac:dyDescent="0.35">
      <c r="A77" s="6">
        <v>3000</v>
      </c>
      <c r="B77" s="4" t="s">
        <v>14</v>
      </c>
      <c r="C77" s="4" t="s">
        <v>16</v>
      </c>
      <c r="D77" s="4"/>
      <c r="E77" s="4">
        <v>15</v>
      </c>
    </row>
    <row r="78" spans="1:9" ht="15.6" x14ac:dyDescent="0.35">
      <c r="A78" s="4"/>
      <c r="B78" s="4"/>
      <c r="C78" s="4"/>
      <c r="D78" s="4"/>
      <c r="E78" s="4"/>
    </row>
    <row r="79" spans="1:9" ht="16.2" x14ac:dyDescent="0.4">
      <c r="A79" s="9" t="s">
        <v>17</v>
      </c>
      <c r="B79" s="4"/>
      <c r="C79" s="4"/>
      <c r="D79" s="4"/>
      <c r="E79" s="4">
        <v>150000</v>
      </c>
    </row>
    <row r="82" spans="1:10" ht="16.8" x14ac:dyDescent="0.45">
      <c r="A82" s="27" t="s">
        <v>62</v>
      </c>
      <c r="B82" s="28"/>
      <c r="C82" s="28"/>
      <c r="D82" s="29"/>
      <c r="E82" s="29"/>
      <c r="F82" s="30">
        <v>45000</v>
      </c>
      <c r="G82" s="31" t="s">
        <v>85</v>
      </c>
      <c r="H82" s="29"/>
      <c r="I82" s="29"/>
      <c r="J82" s="32"/>
    </row>
    <row r="83" spans="1:10" ht="16.8" x14ac:dyDescent="0.45">
      <c r="A83" s="27" t="s">
        <v>83</v>
      </c>
      <c r="B83" s="28"/>
      <c r="C83" s="28"/>
      <c r="D83" s="29"/>
      <c r="E83" s="29"/>
      <c r="F83" s="29"/>
      <c r="G83" s="29"/>
      <c r="H83" s="29"/>
      <c r="I83" s="29"/>
      <c r="J83" s="32"/>
    </row>
    <row r="84" spans="1:10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16.8" x14ac:dyDescent="0.45">
      <c r="A85" s="31" t="s">
        <v>82</v>
      </c>
      <c r="B85" s="29"/>
      <c r="C85" s="29"/>
      <c r="D85" s="32"/>
      <c r="E85" s="32"/>
      <c r="F85" s="32"/>
      <c r="G85" s="32"/>
      <c r="H85" s="32"/>
      <c r="I85" s="32"/>
      <c r="J85" s="32"/>
    </row>
  </sheetData>
  <sheetProtection algorithmName="SHA-512" hashValue="3vjIceSFU6AtGRagCPObbrsDDjjQ1tGlSXG/111lPpKT7Qn2GVEohNvYAqr5lMHA+ZOaZrVZLwrZL3Yomm7xMw==" saltValue="HZQxZ3P1AyVj4K6Kg/3Qmg==" spinCount="100000" sheet="1" objects="1" scenarios="1"/>
  <mergeCells count="1">
    <mergeCell ref="A1:G1"/>
  </mergeCells>
  <printOptions horizontalCentered="1" verticalCentered="1"/>
  <pageMargins left="0.17" right="0.3" top="0.39" bottom="0.62" header="0.31496062992125984" footer="0.5699999999999999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 No. 1</vt:lpstr>
      <vt:lpstr>Caso No.2</vt:lpstr>
      <vt:lpstr>Caso No. 3</vt:lpstr>
      <vt:lpstr>DATOS CASOS PRÁCTICOS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Castillo Garcia</dc:creator>
  <cp:lastModifiedBy>Castillo</cp:lastModifiedBy>
  <cp:lastPrinted>2015-03-21T02:27:36Z</cp:lastPrinted>
  <dcterms:created xsi:type="dcterms:W3CDTF">2011-09-10T00:40:50Z</dcterms:created>
  <dcterms:modified xsi:type="dcterms:W3CDTF">2021-11-09T07:06:16Z</dcterms:modified>
</cp:coreProperties>
</file>